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drigo Oliveira\Desktop\US Report\SOUTH AFRICA REPORT\"/>
    </mc:Choice>
  </mc:AlternateContent>
  <xr:revisionPtr revIDLastSave="0" documentId="13_ncr:1_{C6AE54C4-055D-4374-B78D-97D62C208A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A Overview" sheetId="6" r:id="rId1"/>
    <sheet name="Filings over Time" sheetId="7" r:id="rId2"/>
    <sheet name="Countries Sending to ZA" sheetId="8" r:id="rId3"/>
    <sheet name="Countries Receiving from Z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7" l="1"/>
  <c r="K3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J2" i="7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I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</calcChain>
</file>

<file path=xl/sharedStrings.xml><?xml version="1.0" encoding="utf-8"?>
<sst xmlns="http://schemas.openxmlformats.org/spreadsheetml/2006/main" count="313" uniqueCount="141">
  <si>
    <t>#</t>
  </si>
  <si>
    <t>Country</t>
  </si>
  <si>
    <t>Name</t>
  </si>
  <si>
    <t>MX</t>
  </si>
  <si>
    <t>AROS PATENT AB</t>
  </si>
  <si>
    <t>Rank</t>
  </si>
  <si>
    <t>Firm Name</t>
  </si>
  <si>
    <t>No. of Filings 2018-2022</t>
  </si>
  <si>
    <t>Share of Foreign Filings 2018-2022</t>
  </si>
  <si>
    <t>Share of PCT/PCT-Based Filings 2018-2022</t>
  </si>
  <si>
    <t>2018</t>
  </si>
  <si>
    <t>2019</t>
  </si>
  <si>
    <t>2020</t>
  </si>
  <si>
    <t>2021</t>
  </si>
  <si>
    <t>2022</t>
  </si>
  <si>
    <t xml:space="preserve">Total </t>
  </si>
  <si>
    <t>AVG</t>
  </si>
  <si>
    <t>Change 2018-2022</t>
  </si>
  <si>
    <t>AE</t>
  </si>
  <si>
    <t>AR</t>
  </si>
  <si>
    <t>AT</t>
  </si>
  <si>
    <t>AU</t>
  </si>
  <si>
    <t>BE</t>
  </si>
  <si>
    <t>BG</t>
  </si>
  <si>
    <t>BR</t>
  </si>
  <si>
    <t>CA</t>
  </si>
  <si>
    <t>CH</t>
  </si>
  <si>
    <t>CL</t>
  </si>
  <si>
    <t>CN</t>
  </si>
  <si>
    <t>CO</t>
  </si>
  <si>
    <t>CR</t>
  </si>
  <si>
    <t>CU</t>
  </si>
  <si>
    <t>CZ</t>
  </si>
  <si>
    <t>DE</t>
  </si>
  <si>
    <t>DK</t>
  </si>
  <si>
    <t>EC</t>
  </si>
  <si>
    <t>EE</t>
  </si>
  <si>
    <t>ES</t>
  </si>
  <si>
    <t>FI</t>
  </si>
  <si>
    <t>FR</t>
  </si>
  <si>
    <t>GB</t>
  </si>
  <si>
    <t>GR</t>
  </si>
  <si>
    <t>HK</t>
  </si>
  <si>
    <t>HR</t>
  </si>
  <si>
    <t>HU</t>
  </si>
  <si>
    <t>ID</t>
  </si>
  <si>
    <t>IE</t>
  </si>
  <si>
    <t>IL</t>
  </si>
  <si>
    <t>IN</t>
  </si>
  <si>
    <t>IS</t>
  </si>
  <si>
    <t>IT</t>
  </si>
  <si>
    <t>JP</t>
  </si>
  <si>
    <t>KR</t>
  </si>
  <si>
    <t>LI</t>
  </si>
  <si>
    <t>LT</t>
  </si>
  <si>
    <t>LU</t>
  </si>
  <si>
    <t>LV</t>
  </si>
  <si>
    <t>MA</t>
  </si>
  <si>
    <t>MY</t>
  </si>
  <si>
    <t>NL</t>
  </si>
  <si>
    <t>NO</t>
  </si>
  <si>
    <t>NZ</t>
  </si>
  <si>
    <t>PE</t>
  </si>
  <si>
    <t>PH</t>
  </si>
  <si>
    <t>PL</t>
  </si>
  <si>
    <t>PT</t>
  </si>
  <si>
    <t>RO</t>
  </si>
  <si>
    <t>RS</t>
  </si>
  <si>
    <t>RU</t>
  </si>
  <si>
    <t>SE</t>
  </si>
  <si>
    <t>SG</t>
  </si>
  <si>
    <t>SI</t>
  </si>
  <si>
    <t>SK</t>
  </si>
  <si>
    <t>TH</t>
  </si>
  <si>
    <t>TR</t>
  </si>
  <si>
    <t>TW</t>
  </si>
  <si>
    <t>UA</t>
  </si>
  <si>
    <t>US</t>
  </si>
  <si>
    <t>VG</t>
  </si>
  <si>
    <t>VN</t>
  </si>
  <si>
    <t>ZA</t>
  </si>
  <si>
    <t>Number of Cases</t>
  </si>
  <si>
    <t xml:space="preserve">Number of Cases </t>
  </si>
  <si>
    <t>DO</t>
  </si>
  <si>
    <t>GE</t>
  </si>
  <si>
    <t>JO</t>
  </si>
  <si>
    <t>NI</t>
  </si>
  <si>
    <t>UY</t>
  </si>
  <si>
    <t>XX</t>
  </si>
  <si>
    <t>ADAMS &amp; ADAMS</t>
  </si>
  <si>
    <t>SPOOR &amp; FISHER</t>
  </si>
  <si>
    <t>SIBANDA &amp; ZANTWIJK</t>
  </si>
  <si>
    <t>VON SEIDELS INTELLECTUAL PROPERTY ATTORNEYS</t>
  </si>
  <si>
    <t>HAHN &amp; HAHN INC.</t>
  </si>
  <si>
    <t>KISCH IP</t>
  </si>
  <si>
    <t>GERNTHOLTZ INTELLECTUAL PROPERTY</t>
  </si>
  <si>
    <t>LAM ATTORNEYS INC.</t>
  </si>
  <si>
    <t>ENSAFRICA</t>
  </si>
  <si>
    <t>BREDENKAMP ATTORNEYS</t>
  </si>
  <si>
    <t>RADEMEYER ATTORNEYS</t>
  </si>
  <si>
    <t>BRIAN BACON INC.</t>
  </si>
  <si>
    <t>SMIT &amp; VAN WYK, INC.</t>
  </si>
  <si>
    <t>DE BEER ATTORNEYS</t>
  </si>
  <si>
    <t>TABERER ATTORNEYS</t>
  </si>
  <si>
    <t>PFT BURGER PATENT &amp; TRADE MARK ATTORNEYS</t>
  </si>
  <si>
    <t>GALGUT &amp; GALGUT</t>
  </si>
  <si>
    <t>DT DU PREEZ ATTORNEYS</t>
  </si>
  <si>
    <t>GUNTER ATTORNEYS</t>
  </si>
  <si>
    <t>MYERS IP</t>
  </si>
  <si>
    <t>DEON DE BEER &amp; ASSOCIATES INC.</t>
  </si>
  <si>
    <t>DENNEMEYER</t>
  </si>
  <si>
    <t>MARGO ATTORNEYS</t>
  </si>
  <si>
    <t>TSHAYA MASHABELA ATTORNEYS</t>
  </si>
  <si>
    <t>BOUWERS INC.</t>
  </si>
  <si>
    <t>RICHARDS ATTORNEYS</t>
  </si>
  <si>
    <t>DE CHALAINS</t>
  </si>
  <si>
    <t>EVERSHEDS SUTHERLAND</t>
  </si>
  <si>
    <t>KANTOR MYERS PASLOVSKY</t>
  </si>
  <si>
    <t>PEIJPER IP ATTORNEYS</t>
  </si>
  <si>
    <t>STEYN IP</t>
  </si>
  <si>
    <t>DESSINGTON &amp; ASSOCIATES INC.</t>
  </si>
  <si>
    <t>DESSINGTON IP</t>
  </si>
  <si>
    <t>MUHAMMED VALLY ATTORNEYS INC T/A MVIP ATTORNEYS</t>
  </si>
  <si>
    <t>DENTONS</t>
  </si>
  <si>
    <t>GALLOWAY &amp; COMPANY</t>
  </si>
  <si>
    <t>DESSINGTON DE BEER ATTORNEYS</t>
  </si>
  <si>
    <t>FAIRBRIDGES WERTHEIM BECKER</t>
  </si>
  <si>
    <t>ROOTH &amp; WESSELS</t>
  </si>
  <si>
    <t>S &amp; S ASSOCIATES</t>
  </si>
  <si>
    <t>LEX MOTION</t>
  </si>
  <si>
    <t>MEYER &amp; MEYER</t>
  </si>
  <si>
    <t>MOORE ATTORNEYS</t>
  </si>
  <si>
    <t>DE KOCK ATTORNEYS INC.</t>
  </si>
  <si>
    <t>DU RANDT &amp; RICHARDS INC</t>
  </si>
  <si>
    <t>0</t>
  </si>
  <si>
    <t>IR</t>
  </si>
  <si>
    <t>KE</t>
  </si>
  <si>
    <t>MC</t>
  </si>
  <si>
    <t>MT</t>
  </si>
  <si>
    <t>MU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</si>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</sst>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1" applyFont="1"/>
    <xf numFmtId="1" fontId="0" fillId="0" borderId="0" xfId="0" applyNumberFormat="1"/>
    <xf numFmtId="9" fontId="0" fillId="0" borderId="0" xfId="1" applyFont="1" applyAlignment="1">
      <alignment horizontal="center"/>
    </xf>
    <xf numFmtId="0" fontId="2" fillId="0" borderId="2" xfId="0" applyFont="1" applyBorder="1"/>
    <xf numFmtId="9" fontId="0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Percent" xfId="1" builtinId="5"/>
  </cellStyles>
  <dxfs count="8"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3" formatCode="0%"/>
      <alignment horizontal="center" vertical="bottom" textRotation="0" wrapText="0" indent="0" justifyLastLine="0" shrinkToFit="0" readingOrder="0"/>
    </dxf>
    <dxf>
      <numFmt numFmtId="1" formatCode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9ED8AA-C17C-473C-A520-F7E6DC9E225A}" name="Table2" displayName="Table2" ref="A1:E1048576" totalsRowShown="0">
  <autoFilter ref="A1:E1048576" xr:uid="{459ED8AA-C17C-473C-A520-F7E6DC9E225A}"/>
  <tableColumns count="5">
    <tableColumn id="1" xr3:uid="{95F42E04-2DD9-4099-BBD5-9BF76FF28E71}" name="Rank"/>
    <tableColumn id="2" xr3:uid="{2302DB62-BCB2-4EE4-A933-9F2652B3E1AA}" name="Firm Name"/>
    <tableColumn id="3" xr3:uid="{08AEA227-D0F3-43A9-BDD0-A1E1774F7567}" name="No. of Filings 2018-2022"/>
    <tableColumn id="4" xr3:uid="{558F11B5-29A9-4BD9-90C6-58B8348A6F29}" name="Share of Foreign Filings 2018-2022" dataDxfId="7" dataCellStyle="Percent"/>
    <tableColumn id="5" xr3:uid="{02CDF906-14EB-4030-8807-79600781EB70}" name="Share of PCT/PCT-Based Filings 2018-2022" dataDxfId="6" dataCellStyle="Perce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DA1F0B-BA7C-4FB6-8F91-9EBA0F415EE6}" name="Table3" displayName="Table3" ref="A1:K90" totalsRowShown="0">
  <autoFilter ref="A1:K90" xr:uid="{8CDA1F0B-BA7C-4FB6-8F91-9EBA0F415EE6}"/>
  <tableColumns count="11">
    <tableColumn id="1" xr3:uid="{57922A5C-FDA3-4648-B137-8A10E0160E8D}" name="#"/>
    <tableColumn id="2" xr3:uid="{89D20B68-D6A8-4A3F-A2EA-C257627C6668}" name="Country"/>
    <tableColumn id="3" xr3:uid="{3F5BBAD2-6493-4EAE-89B6-188EE1D718A9}" name="Name"/>
    <tableColumn id="4" xr3:uid="{69BDBF4B-B457-4AAE-988E-C2450A386817}" name="2018"/>
    <tableColumn id="5" xr3:uid="{7864ADB5-2662-4E44-AAEF-90A0391B39C3}" name="2019"/>
    <tableColumn id="6" xr3:uid="{D5D8078A-89B5-4708-932D-3526C67404CA}" name="2020"/>
    <tableColumn id="7" xr3:uid="{43ECCB44-1354-45BA-9EF7-76A00C0A1463}" name="2021"/>
    <tableColumn id="8" xr3:uid="{B93B3549-278D-492C-A2B1-9AF3A041CE91}" name="2022"/>
    <tableColumn id="9" xr3:uid="{A97C88FB-1842-4718-A0E1-7ABFE62A0D57}" name="Total " dataDxfId="5">
      <calculatedColumnFormula>SUM(Table3[[#This Row],[2018]:[2022]])</calculatedColumnFormula>
    </tableColumn>
    <tableColumn id="10" xr3:uid="{DC457DA7-063A-4A96-BAFB-6F55D87A8BC6}" name="AVG" dataDxfId="4">
      <calculatedColumnFormula>AVERAGE(Table3[[#This Row],[2018]:[2022]])</calculatedColumnFormula>
    </tableColumn>
    <tableColumn id="11" xr3:uid="{1D2A44FC-2646-47B8-924F-F3D4753ECD26}" name="Change 2018-2022" dataDxfId="3" dataCellStyle="Percent">
      <calculatedColumnFormula>(Table3[[#This Row],[2022]]-Table3[[#This Row],[2018]])/Table3[[#This Row],[2018]]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9D34CE-A8B9-4F99-AC95-C00C7231039B}" name="Table4" displayName="Table4" ref="A1:B69" totalsRowShown="0">
  <autoFilter ref="A1:B69" xr:uid="{2B9D34CE-A8B9-4F99-AC95-C00C7231039B}"/>
  <sortState xmlns:xlrd2="http://schemas.microsoft.com/office/spreadsheetml/2017/richdata2" ref="A2:B69">
    <sortCondition descending="1" ref="B1:B69"/>
  </sortState>
  <tableColumns count="2">
    <tableColumn id="1" xr3:uid="{A6C2A2F2-650D-46AA-838D-D93FB6912099}" name="Country"/>
    <tableColumn id="2" xr3:uid="{51C87848-B104-4BF9-85D5-3523826FE902}" name="Number of Case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4DBE8D-9E61-4162-A144-8342850D9A5E}" name="Table5" displayName="Table5" ref="A1:B50" totalsRowShown="0" headerRowDxfId="2" headerRowBorderDxfId="1" tableBorderDxfId="0">
  <autoFilter ref="A1:B50" xr:uid="{494DBE8D-9E61-4162-A144-8342850D9A5E}"/>
  <sortState xmlns:xlrd2="http://schemas.microsoft.com/office/spreadsheetml/2017/richdata2" ref="A2:B50">
    <sortCondition descending="1" ref="B1:B50"/>
  </sortState>
  <tableColumns count="2">
    <tableColumn id="1" xr3:uid="{7498C83E-EF7C-41A8-A70B-D7E588FC7622}" name="Country"/>
    <tableColumn id="2" xr3:uid="{4C3E8F38-1B61-47C7-843D-1512F6ED0FDC}" name="Number of Cases 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994E-372D-47C8-9140-AEC62CF4D501}">
  <dimension ref="A1:E47"/>
  <sheetViews>
    <sheetView tabSelected="1" workbookViewId="0">
      <selection activeCell="F7" sqref="F7"/>
    </sheetView>
  </sheetViews>
  <sheetFormatPr defaultRowHeight="15.75" x14ac:dyDescent="0.25"/>
  <cols>
    <col min="1" max="1" width="7.125" bestFit="1" customWidth="1"/>
    <col min="2" max="2" width="55.125" bestFit="1" customWidth="1"/>
    <col min="3" max="3" width="23.375" bestFit="1" customWidth="1"/>
    <col min="4" max="4" width="32.375" style="1" bestFit="1" customWidth="1"/>
    <col min="5" max="5" width="38.875" style="1" bestFit="1" customWidth="1"/>
  </cols>
  <sheetData>
    <row r="1" spans="1:5" x14ac:dyDescent="0.25">
      <c r="A1" t="s">
        <v>5</v>
      </c>
      <c r="B1" t="s">
        <v>6</v>
      </c>
      <c r="C1" t="s">
        <v>7</v>
      </c>
      <c r="D1" s="1" t="s">
        <v>8</v>
      </c>
      <c r="E1" s="1" t="s">
        <v>9</v>
      </c>
    </row>
    <row r="2" spans="1:5" x14ac:dyDescent="0.25">
      <c r="A2">
        <v>1</v>
      </c>
      <c r="B2" t="s">
        <v>89</v>
      </c>
      <c r="C2">
        <v>11748</v>
      </c>
      <c r="D2" s="1">
        <v>0.85171944160708202</v>
      </c>
      <c r="E2" s="1">
        <v>0.82448076268300985</v>
      </c>
    </row>
    <row r="3" spans="1:5" x14ac:dyDescent="0.25">
      <c r="A3">
        <v>2</v>
      </c>
      <c r="B3" t="s">
        <v>90</v>
      </c>
      <c r="C3">
        <v>10533</v>
      </c>
      <c r="D3" s="1">
        <v>0.91816196715085918</v>
      </c>
      <c r="E3" s="1">
        <v>0.86622994398556918</v>
      </c>
    </row>
    <row r="4" spans="1:5" x14ac:dyDescent="0.25">
      <c r="A4">
        <v>3</v>
      </c>
      <c r="B4" t="s">
        <v>91</v>
      </c>
      <c r="C4">
        <v>6541</v>
      </c>
      <c r="D4" s="1">
        <v>0.32334505427304694</v>
      </c>
      <c r="E4" s="1">
        <v>0.16190184987005046</v>
      </c>
    </row>
    <row r="5" spans="1:5" x14ac:dyDescent="0.25">
      <c r="A5">
        <v>4</v>
      </c>
      <c r="B5" t="s">
        <v>92</v>
      </c>
      <c r="C5">
        <v>3860</v>
      </c>
      <c r="D5" s="1">
        <v>0.82227979274611396</v>
      </c>
      <c r="E5" s="1">
        <v>0.84766839378238346</v>
      </c>
    </row>
    <row r="6" spans="1:5" x14ac:dyDescent="0.25">
      <c r="A6">
        <v>5</v>
      </c>
      <c r="B6" t="s">
        <v>93</v>
      </c>
      <c r="C6">
        <v>2812</v>
      </c>
      <c r="D6" s="1">
        <v>0.76564722617354197</v>
      </c>
      <c r="E6" s="1">
        <v>0.79409672830725464</v>
      </c>
    </row>
    <row r="7" spans="1:5" x14ac:dyDescent="0.25">
      <c r="A7">
        <v>6</v>
      </c>
      <c r="B7" t="s">
        <v>94</v>
      </c>
      <c r="C7">
        <v>2483</v>
      </c>
      <c r="D7" s="1">
        <v>0.79299234796616991</v>
      </c>
      <c r="E7" s="1">
        <v>0.82803060813532015</v>
      </c>
    </row>
    <row r="8" spans="1:5" x14ac:dyDescent="0.25">
      <c r="A8">
        <v>7</v>
      </c>
      <c r="B8" t="s">
        <v>95</v>
      </c>
      <c r="C8">
        <v>1033</v>
      </c>
      <c r="D8" s="1">
        <v>0.86156824782187802</v>
      </c>
      <c r="E8" s="1">
        <v>0.85672797676669898</v>
      </c>
    </row>
    <row r="9" spans="1:5" x14ac:dyDescent="0.25">
      <c r="A9">
        <v>8</v>
      </c>
      <c r="B9" t="s">
        <v>96</v>
      </c>
      <c r="C9">
        <v>994</v>
      </c>
      <c r="D9" s="1">
        <v>0.49899396378269617</v>
      </c>
      <c r="E9" s="1">
        <v>0.25150905432595572</v>
      </c>
    </row>
    <row r="10" spans="1:5" x14ac:dyDescent="0.25">
      <c r="A10">
        <v>9</v>
      </c>
      <c r="B10" t="s">
        <v>99</v>
      </c>
      <c r="C10">
        <v>893</v>
      </c>
      <c r="D10" s="1">
        <v>0.37625979843225082</v>
      </c>
      <c r="E10" s="1">
        <v>0.56774916013437848</v>
      </c>
    </row>
    <row r="11" spans="1:5" x14ac:dyDescent="0.25">
      <c r="A11">
        <v>10</v>
      </c>
      <c r="B11" t="s">
        <v>97</v>
      </c>
      <c r="C11">
        <v>867</v>
      </c>
      <c r="D11" s="1">
        <v>0.61937716262975784</v>
      </c>
      <c r="E11" s="1">
        <v>0.68166089965397925</v>
      </c>
    </row>
    <row r="12" spans="1:5" x14ac:dyDescent="0.25">
      <c r="A12">
        <v>11</v>
      </c>
      <c r="B12" t="s">
        <v>98</v>
      </c>
      <c r="C12">
        <v>835</v>
      </c>
      <c r="D12" s="1">
        <v>0.33173652694610778</v>
      </c>
      <c r="E12" s="1">
        <v>0.28982035928143712</v>
      </c>
    </row>
    <row r="13" spans="1:5" x14ac:dyDescent="0.25">
      <c r="A13">
        <v>12</v>
      </c>
      <c r="B13" t="s">
        <v>100</v>
      </c>
      <c r="C13">
        <v>818</v>
      </c>
      <c r="D13" s="1">
        <v>0.8386308068459658</v>
      </c>
      <c r="E13" s="1">
        <v>0.81173594132029336</v>
      </c>
    </row>
    <row r="14" spans="1:5" x14ac:dyDescent="0.25">
      <c r="A14">
        <v>13</v>
      </c>
      <c r="B14" t="s">
        <v>101</v>
      </c>
      <c r="C14">
        <v>716</v>
      </c>
      <c r="D14" s="1">
        <v>0.55865921787709494</v>
      </c>
      <c r="E14" s="1">
        <v>0.64804469273743015</v>
      </c>
    </row>
    <row r="15" spans="1:5" x14ac:dyDescent="0.25">
      <c r="A15">
        <v>14</v>
      </c>
      <c r="B15" t="s">
        <v>102</v>
      </c>
      <c r="C15">
        <v>337</v>
      </c>
      <c r="D15" s="1">
        <v>0.55192878338278928</v>
      </c>
      <c r="E15" s="1">
        <v>0.42433234421364985</v>
      </c>
    </row>
    <row r="16" spans="1:5" x14ac:dyDescent="0.25">
      <c r="A16">
        <v>15</v>
      </c>
      <c r="B16" t="s">
        <v>104</v>
      </c>
      <c r="C16">
        <v>199</v>
      </c>
      <c r="D16" s="1">
        <v>0.19597989949748743</v>
      </c>
      <c r="E16" s="1">
        <v>0.28140703517587939</v>
      </c>
    </row>
    <row r="17" spans="1:5" x14ac:dyDescent="0.25">
      <c r="A17">
        <v>16</v>
      </c>
      <c r="B17" t="s">
        <v>103</v>
      </c>
      <c r="C17">
        <v>179</v>
      </c>
      <c r="D17" s="1">
        <v>6.7039106145251395E-2</v>
      </c>
      <c r="E17" s="1">
        <v>0.52513966480446927</v>
      </c>
    </row>
    <row r="18" spans="1:5" x14ac:dyDescent="0.25">
      <c r="A18">
        <v>17</v>
      </c>
      <c r="B18" t="s">
        <v>105</v>
      </c>
      <c r="C18">
        <v>178</v>
      </c>
      <c r="D18" s="1">
        <v>0.5898876404494382</v>
      </c>
      <c r="E18" s="1">
        <v>0.3651685393258427</v>
      </c>
    </row>
    <row r="19" spans="1:5" x14ac:dyDescent="0.25">
      <c r="A19">
        <v>18</v>
      </c>
      <c r="B19" t="s">
        <v>107</v>
      </c>
      <c r="C19">
        <v>126</v>
      </c>
      <c r="D19" s="1">
        <v>0.15873015873015872</v>
      </c>
      <c r="E19" s="1">
        <v>0.59523809523809523</v>
      </c>
    </row>
    <row r="20" spans="1:5" x14ac:dyDescent="0.25">
      <c r="A20">
        <v>19</v>
      </c>
      <c r="B20" t="s">
        <v>106</v>
      </c>
      <c r="C20">
        <v>123</v>
      </c>
      <c r="D20" s="1">
        <v>5.6910569105691054E-2</v>
      </c>
      <c r="E20" s="1">
        <v>0.2032520325203252</v>
      </c>
    </row>
    <row r="21" spans="1:5" x14ac:dyDescent="0.25">
      <c r="A21">
        <v>20</v>
      </c>
      <c r="B21" t="s">
        <v>108</v>
      </c>
      <c r="C21">
        <v>117</v>
      </c>
      <c r="D21" s="1">
        <v>0.47863247863247865</v>
      </c>
      <c r="E21" s="1">
        <v>0.29914529914529914</v>
      </c>
    </row>
    <row r="22" spans="1:5" x14ac:dyDescent="0.25">
      <c r="A22">
        <v>21</v>
      </c>
      <c r="B22" t="s">
        <v>110</v>
      </c>
      <c r="C22">
        <v>105</v>
      </c>
      <c r="D22" s="1">
        <v>0.75238095238095237</v>
      </c>
      <c r="E22" s="1">
        <v>0.87619047619047619</v>
      </c>
    </row>
    <row r="23" spans="1:5" x14ac:dyDescent="0.25">
      <c r="A23">
        <v>22</v>
      </c>
      <c r="B23" t="s">
        <v>111</v>
      </c>
      <c r="C23">
        <v>104</v>
      </c>
      <c r="D23" s="1">
        <v>0.71153846153846156</v>
      </c>
      <c r="E23" s="1">
        <v>0.42307692307692307</v>
      </c>
    </row>
    <row r="24" spans="1:5" x14ac:dyDescent="0.25">
      <c r="A24">
        <v>23</v>
      </c>
      <c r="B24" t="s">
        <v>109</v>
      </c>
      <c r="C24">
        <v>103</v>
      </c>
      <c r="D24" s="1">
        <v>0.27184466019417475</v>
      </c>
      <c r="E24" s="1">
        <v>0.41747572815533979</v>
      </c>
    </row>
    <row r="25" spans="1:5" x14ac:dyDescent="0.25">
      <c r="A25">
        <v>24</v>
      </c>
      <c r="B25" t="s">
        <v>113</v>
      </c>
      <c r="C25">
        <v>96</v>
      </c>
      <c r="D25" s="1">
        <v>0.51041666666666663</v>
      </c>
      <c r="E25" s="1">
        <v>0.6875</v>
      </c>
    </row>
    <row r="26" spans="1:5" x14ac:dyDescent="0.25">
      <c r="A26">
        <v>25</v>
      </c>
      <c r="B26" t="s">
        <v>112</v>
      </c>
      <c r="C26">
        <v>95</v>
      </c>
      <c r="D26" s="1">
        <v>0.1368421052631579</v>
      </c>
      <c r="E26" s="1">
        <v>0.33684210526315789</v>
      </c>
    </row>
    <row r="27" spans="1:5" x14ac:dyDescent="0.25">
      <c r="A27">
        <v>26</v>
      </c>
      <c r="B27" t="s">
        <v>114</v>
      </c>
      <c r="C27">
        <v>80</v>
      </c>
      <c r="D27" s="1">
        <v>0.17499999999999999</v>
      </c>
      <c r="E27" s="1">
        <v>0.3</v>
      </c>
    </row>
    <row r="28" spans="1:5" x14ac:dyDescent="0.25">
      <c r="A28">
        <v>27</v>
      </c>
      <c r="B28" t="s">
        <v>115</v>
      </c>
      <c r="C28">
        <v>64</v>
      </c>
      <c r="D28" s="1">
        <v>0.828125</v>
      </c>
      <c r="E28" s="1">
        <v>0.765625</v>
      </c>
    </row>
    <row r="29" spans="1:5" x14ac:dyDescent="0.25">
      <c r="A29">
        <v>28</v>
      </c>
      <c r="B29" t="s">
        <v>116</v>
      </c>
      <c r="C29">
        <v>46</v>
      </c>
      <c r="D29" s="1">
        <v>0.54347826086956519</v>
      </c>
      <c r="E29" s="1">
        <v>0.56521739130434778</v>
      </c>
    </row>
    <row r="30" spans="1:5" x14ac:dyDescent="0.25">
      <c r="A30">
        <v>29</v>
      </c>
      <c r="B30" t="s">
        <v>117</v>
      </c>
      <c r="C30">
        <v>38</v>
      </c>
      <c r="D30" s="1">
        <v>0.21052631578947367</v>
      </c>
      <c r="E30" s="1">
        <v>0.97368421052631582</v>
      </c>
    </row>
    <row r="31" spans="1:5" x14ac:dyDescent="0.25">
      <c r="A31">
        <v>30</v>
      </c>
      <c r="B31" t="s">
        <v>120</v>
      </c>
      <c r="C31">
        <v>33</v>
      </c>
      <c r="D31" s="1">
        <v>0.51515151515151514</v>
      </c>
      <c r="E31" s="1">
        <v>0.72727272727272729</v>
      </c>
    </row>
    <row r="32" spans="1:5" x14ac:dyDescent="0.25">
      <c r="A32">
        <v>31</v>
      </c>
      <c r="B32" t="s">
        <v>118</v>
      </c>
      <c r="C32">
        <v>31</v>
      </c>
      <c r="D32" s="1">
        <v>9.6774193548387094E-2</v>
      </c>
      <c r="E32" s="1">
        <v>0.32258064516129031</v>
      </c>
    </row>
    <row r="33" spans="1:5" x14ac:dyDescent="0.25">
      <c r="A33">
        <v>32</v>
      </c>
      <c r="B33" t="s">
        <v>119</v>
      </c>
      <c r="C33">
        <v>23</v>
      </c>
      <c r="D33" s="1">
        <v>0</v>
      </c>
      <c r="E33" s="1">
        <v>0</v>
      </c>
    </row>
    <row r="34" spans="1:5" x14ac:dyDescent="0.25">
      <c r="A34">
        <v>33</v>
      </c>
      <c r="B34" t="s">
        <v>121</v>
      </c>
      <c r="C34">
        <v>12</v>
      </c>
      <c r="D34" s="1">
        <v>0</v>
      </c>
      <c r="E34" s="1">
        <v>1</v>
      </c>
    </row>
    <row r="35" spans="1:5" x14ac:dyDescent="0.25">
      <c r="A35">
        <v>34</v>
      </c>
      <c r="B35" t="s">
        <v>122</v>
      </c>
      <c r="C35">
        <v>11</v>
      </c>
      <c r="D35" s="1">
        <v>0</v>
      </c>
      <c r="E35" s="1">
        <v>0.18181818181818182</v>
      </c>
    </row>
    <row r="36" spans="1:5" x14ac:dyDescent="0.25">
      <c r="A36">
        <v>35</v>
      </c>
      <c r="B36" t="s">
        <v>123</v>
      </c>
      <c r="C36">
        <v>7</v>
      </c>
      <c r="D36" s="1">
        <v>1</v>
      </c>
      <c r="E36" s="1">
        <v>0.5714285714285714</v>
      </c>
    </row>
    <row r="37" spans="1:5" x14ac:dyDescent="0.25">
      <c r="A37">
        <v>36</v>
      </c>
      <c r="B37" t="s">
        <v>124</v>
      </c>
      <c r="C37">
        <v>7</v>
      </c>
      <c r="D37" s="1">
        <v>1</v>
      </c>
      <c r="E37" s="1">
        <v>1</v>
      </c>
    </row>
    <row r="38" spans="1:5" x14ac:dyDescent="0.25">
      <c r="A38">
        <v>37</v>
      </c>
      <c r="B38" t="s">
        <v>125</v>
      </c>
      <c r="C38">
        <v>4</v>
      </c>
      <c r="D38" s="1">
        <v>1</v>
      </c>
      <c r="E38" s="1">
        <v>0.5</v>
      </c>
    </row>
    <row r="39" spans="1:5" x14ac:dyDescent="0.25">
      <c r="A39">
        <v>38</v>
      </c>
      <c r="B39" t="s">
        <v>126</v>
      </c>
      <c r="C39">
        <v>2</v>
      </c>
      <c r="D39" s="1">
        <v>1</v>
      </c>
      <c r="E39" s="1">
        <v>1</v>
      </c>
    </row>
    <row r="40" spans="1:5" x14ac:dyDescent="0.25">
      <c r="A40">
        <v>39</v>
      </c>
      <c r="B40" t="s">
        <v>131</v>
      </c>
      <c r="C40">
        <v>2</v>
      </c>
      <c r="D40" s="1">
        <v>0</v>
      </c>
      <c r="E40" s="1">
        <v>1</v>
      </c>
    </row>
    <row r="41" spans="1:5" x14ac:dyDescent="0.25">
      <c r="A41">
        <v>40</v>
      </c>
      <c r="B41" t="s">
        <v>127</v>
      </c>
      <c r="C41">
        <v>2</v>
      </c>
      <c r="D41" s="1">
        <v>0</v>
      </c>
      <c r="E41" s="1">
        <v>1</v>
      </c>
    </row>
    <row r="42" spans="1:5" x14ac:dyDescent="0.25">
      <c r="A42">
        <v>41</v>
      </c>
      <c r="B42" t="s">
        <v>128</v>
      </c>
      <c r="C42">
        <v>2</v>
      </c>
      <c r="D42" s="1">
        <v>0</v>
      </c>
      <c r="E42" s="1">
        <v>0</v>
      </c>
    </row>
    <row r="43" spans="1:5" x14ac:dyDescent="0.25">
      <c r="A43">
        <v>42</v>
      </c>
      <c r="B43" t="s">
        <v>4</v>
      </c>
      <c r="C43">
        <v>1</v>
      </c>
      <c r="D43" s="1">
        <v>0</v>
      </c>
      <c r="E43" s="1">
        <v>0</v>
      </c>
    </row>
    <row r="44" spans="1:5" x14ac:dyDescent="0.25">
      <c r="A44">
        <v>43</v>
      </c>
      <c r="B44" t="s">
        <v>132</v>
      </c>
      <c r="C44">
        <v>1</v>
      </c>
      <c r="D44" s="1">
        <v>0</v>
      </c>
      <c r="E44" s="1">
        <v>0</v>
      </c>
    </row>
    <row r="45" spans="1:5" x14ac:dyDescent="0.25">
      <c r="A45">
        <v>44</v>
      </c>
      <c r="B45" t="s">
        <v>133</v>
      </c>
      <c r="C45">
        <v>1</v>
      </c>
      <c r="D45" s="1">
        <v>0</v>
      </c>
      <c r="E45" s="1">
        <v>0</v>
      </c>
    </row>
    <row r="46" spans="1:5" x14ac:dyDescent="0.25">
      <c r="A46">
        <v>45</v>
      </c>
      <c r="B46" t="s">
        <v>129</v>
      </c>
      <c r="C46">
        <v>1</v>
      </c>
      <c r="D46" s="1">
        <v>0</v>
      </c>
      <c r="E46" s="1">
        <v>0</v>
      </c>
    </row>
    <row r="47" spans="1:5" x14ac:dyDescent="0.25">
      <c r="A47">
        <v>46</v>
      </c>
      <c r="B47" t="s">
        <v>130</v>
      </c>
      <c r="C47">
        <v>1</v>
      </c>
      <c r="D47" s="1">
        <v>0</v>
      </c>
      <c r="E47" s="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0749-6E3B-4A2C-9E66-F65A799F1FA7}">
  <dimension ref="A1:K90"/>
  <sheetViews>
    <sheetView workbookViewId="0">
      <selection activeCell="M38" sqref="M38"/>
    </sheetView>
  </sheetViews>
  <sheetFormatPr defaultRowHeight="15.75" x14ac:dyDescent="0.25"/>
  <cols>
    <col min="1" max="1" width="3.875" bestFit="1" customWidth="1"/>
    <col min="2" max="2" width="9.75" bestFit="1" customWidth="1"/>
    <col min="3" max="3" width="55.125" bestFit="1" customWidth="1"/>
    <col min="4" max="8" width="6.875" bestFit="1" customWidth="1"/>
    <col min="9" max="9" width="7.75" bestFit="1" customWidth="1"/>
    <col min="10" max="10" width="6.5" bestFit="1" customWidth="1"/>
    <col min="11" max="11" width="18.375" style="3" bestFit="1" customWidth="1"/>
  </cols>
  <sheetData>
    <row r="1" spans="1:11" x14ac:dyDescent="0.25">
      <c r="A1" s="6" t="s">
        <v>0</v>
      </c>
      <c r="B1" s="6" t="s">
        <v>1</v>
      </c>
      <c r="C1" s="6" t="s">
        <v>2</v>
      </c>
      <c r="D1" s="6" t="s">
        <v>10</v>
      </c>
      <c r="E1" s="6" t="s">
        <v>11</v>
      </c>
      <c r="F1" s="6" t="s">
        <v>12</v>
      </c>
      <c r="G1" s="6" t="s">
        <v>13</v>
      </c>
      <c r="H1" s="7" t="s">
        <v>14</v>
      </c>
      <c r="I1" s="6" t="s">
        <v>15</v>
      </c>
      <c r="J1" s="8" t="s">
        <v>16</v>
      </c>
      <c r="K1" s="5" t="s">
        <v>17</v>
      </c>
    </row>
    <row r="2" spans="1:11" x14ac:dyDescent="0.25">
      <c r="A2" s="8">
        <v>1</v>
      </c>
      <c r="B2" s="8" t="s">
        <v>80</v>
      </c>
      <c r="C2" s="8" t="s">
        <v>89</v>
      </c>
      <c r="D2" s="8">
        <v>2485</v>
      </c>
      <c r="E2" s="8">
        <v>2614</v>
      </c>
      <c r="F2" s="8">
        <v>1163</v>
      </c>
      <c r="G2" s="8">
        <v>2803</v>
      </c>
      <c r="H2" s="8">
        <v>2683</v>
      </c>
      <c r="I2" s="8">
        <f>SUM(Table3[[#This Row],[2018]:[2022]])</f>
        <v>11748</v>
      </c>
      <c r="J2" s="9">
        <f>AVERAGE(Table3[[#This Row],[2018]:[2022]])</f>
        <v>2349.6</v>
      </c>
      <c r="K2" s="5">
        <f>(Table3[[#This Row],[2022]]-Table3[[#This Row],[2018]])/Table3[[#This Row],[2018]]</f>
        <v>7.967806841046278E-2</v>
      </c>
    </row>
    <row r="3" spans="1:11" x14ac:dyDescent="0.25">
      <c r="A3" s="8">
        <v>2</v>
      </c>
      <c r="B3" s="8" t="s">
        <v>80</v>
      </c>
      <c r="C3" s="8" t="s">
        <v>90</v>
      </c>
      <c r="D3" s="8">
        <v>1869</v>
      </c>
      <c r="E3" s="8">
        <v>2490</v>
      </c>
      <c r="F3" s="8">
        <v>1591</v>
      </c>
      <c r="G3" s="8">
        <v>2468</v>
      </c>
      <c r="H3" s="8">
        <v>2115</v>
      </c>
      <c r="I3" s="8">
        <f>SUM(Table3[[#This Row],[2018]:[2022]])</f>
        <v>10533</v>
      </c>
      <c r="J3" s="9">
        <f>AVERAGE(Table3[[#This Row],[2018]:[2022]])</f>
        <v>2106.6</v>
      </c>
      <c r="K3" s="5">
        <f>(Table3[[#This Row],[2022]]-Table3[[#This Row],[2018]])/Table3[[#This Row],[2018]]</f>
        <v>0.13162118780096307</v>
      </c>
    </row>
    <row r="4" spans="1:11" x14ac:dyDescent="0.25">
      <c r="A4" s="8">
        <v>3</v>
      </c>
      <c r="B4" s="8" t="s">
        <v>80</v>
      </c>
      <c r="C4" s="8" t="s">
        <v>91</v>
      </c>
      <c r="D4" s="8">
        <v>242</v>
      </c>
      <c r="E4" s="8">
        <v>400</v>
      </c>
      <c r="F4" s="8">
        <v>241</v>
      </c>
      <c r="G4" s="8">
        <v>887</v>
      </c>
      <c r="H4" s="8">
        <v>4771</v>
      </c>
      <c r="I4" s="8">
        <f>SUM(Table3[[#This Row],[2018]:[2022]])</f>
        <v>6541</v>
      </c>
      <c r="J4" s="9">
        <f>AVERAGE(Table3[[#This Row],[2018]:[2022]])</f>
        <v>1308.2</v>
      </c>
      <c r="K4" s="5">
        <f>(Table3[[#This Row],[2022]]-Table3[[#This Row],[2018]])/Table3[[#This Row],[2018]]</f>
        <v>18.714876033057852</v>
      </c>
    </row>
    <row r="5" spans="1:11" x14ac:dyDescent="0.25">
      <c r="A5" s="8">
        <v>4</v>
      </c>
      <c r="B5" s="8" t="s">
        <v>80</v>
      </c>
      <c r="C5" s="8" t="s">
        <v>92</v>
      </c>
      <c r="D5" s="8">
        <v>595</v>
      </c>
      <c r="E5" s="8">
        <v>786</v>
      </c>
      <c r="F5" s="8">
        <v>444</v>
      </c>
      <c r="G5" s="8">
        <v>995</v>
      </c>
      <c r="H5" s="8">
        <v>1040</v>
      </c>
      <c r="I5" s="8">
        <f>SUM(Table3[[#This Row],[2018]:[2022]])</f>
        <v>3860</v>
      </c>
      <c r="J5" s="9">
        <f>AVERAGE(Table3[[#This Row],[2018]:[2022]])</f>
        <v>772</v>
      </c>
      <c r="K5" s="5">
        <f>(Table3[[#This Row],[2022]]-Table3[[#This Row],[2018]])/Table3[[#This Row],[2018]]</f>
        <v>0.74789915966386555</v>
      </c>
    </row>
    <row r="6" spans="1:11" x14ac:dyDescent="0.25">
      <c r="A6" s="8">
        <v>5</v>
      </c>
      <c r="B6" s="8" t="s">
        <v>80</v>
      </c>
      <c r="C6" s="8" t="s">
        <v>93</v>
      </c>
      <c r="D6" s="8">
        <v>586</v>
      </c>
      <c r="E6" s="8">
        <v>640</v>
      </c>
      <c r="F6" s="8">
        <v>378</v>
      </c>
      <c r="G6" s="8">
        <v>594</v>
      </c>
      <c r="H6" s="8">
        <v>614</v>
      </c>
      <c r="I6" s="8">
        <f>SUM(Table3[[#This Row],[2018]:[2022]])</f>
        <v>2812</v>
      </c>
      <c r="J6" s="9">
        <f>AVERAGE(Table3[[#This Row],[2018]:[2022]])</f>
        <v>562.4</v>
      </c>
      <c r="K6" s="5">
        <f>(Table3[[#This Row],[2022]]-Table3[[#This Row],[2018]])/Table3[[#This Row],[2018]]</f>
        <v>4.778156996587031E-2</v>
      </c>
    </row>
    <row r="7" spans="1:11" x14ac:dyDescent="0.25">
      <c r="A7" s="8">
        <v>6</v>
      </c>
      <c r="B7" s="8" t="s">
        <v>80</v>
      </c>
      <c r="C7" s="8" t="s">
        <v>94</v>
      </c>
      <c r="D7" s="8">
        <v>484</v>
      </c>
      <c r="E7" s="8">
        <v>649</v>
      </c>
      <c r="F7" s="8">
        <v>241</v>
      </c>
      <c r="G7" s="8">
        <v>613</v>
      </c>
      <c r="H7" s="8">
        <v>496</v>
      </c>
      <c r="I7" s="8">
        <f>SUM(Table3[[#This Row],[2018]:[2022]])</f>
        <v>2483</v>
      </c>
      <c r="J7" s="9">
        <f>AVERAGE(Table3[[#This Row],[2018]:[2022]])</f>
        <v>496.6</v>
      </c>
      <c r="K7" s="5">
        <f>(Table3[[#This Row],[2022]]-Table3[[#This Row],[2018]])/Table3[[#This Row],[2018]]</f>
        <v>2.4793388429752067E-2</v>
      </c>
    </row>
    <row r="8" spans="1:11" x14ac:dyDescent="0.25">
      <c r="A8" s="8">
        <v>7</v>
      </c>
      <c r="B8" s="8" t="s">
        <v>80</v>
      </c>
      <c r="C8" s="8" t="s">
        <v>95</v>
      </c>
      <c r="D8" s="8">
        <v>167</v>
      </c>
      <c r="E8" s="8">
        <v>250</v>
      </c>
      <c r="F8" s="8">
        <v>115</v>
      </c>
      <c r="G8" s="8">
        <v>264</v>
      </c>
      <c r="H8" s="8">
        <v>237</v>
      </c>
      <c r="I8" s="8">
        <f>SUM(Table3[[#This Row],[2018]:[2022]])</f>
        <v>1033</v>
      </c>
      <c r="J8" s="9">
        <f>AVERAGE(Table3[[#This Row],[2018]:[2022]])</f>
        <v>206.6</v>
      </c>
      <c r="K8" s="5">
        <f>(Table3[[#This Row],[2022]]-Table3[[#This Row],[2018]])/Table3[[#This Row],[2018]]</f>
        <v>0.41916167664670656</v>
      </c>
    </row>
    <row r="9" spans="1:11" x14ac:dyDescent="0.25">
      <c r="A9" s="8">
        <v>8</v>
      </c>
      <c r="B9" s="8" t="s">
        <v>80</v>
      </c>
      <c r="C9" s="8" t="s">
        <v>96</v>
      </c>
      <c r="D9" s="8">
        <v>14</v>
      </c>
      <c r="E9" s="8">
        <v>10</v>
      </c>
      <c r="F9" s="8">
        <v>91</v>
      </c>
      <c r="G9" s="8">
        <v>228</v>
      </c>
      <c r="H9" s="8">
        <v>651</v>
      </c>
      <c r="I9" s="8">
        <f>SUM(Table3[[#This Row],[2018]:[2022]])</f>
        <v>994</v>
      </c>
      <c r="J9" s="9">
        <f>AVERAGE(Table3[[#This Row],[2018]:[2022]])</f>
        <v>198.8</v>
      </c>
      <c r="K9" s="5">
        <f>(Table3[[#This Row],[2022]]-Table3[[#This Row],[2018]])/Table3[[#This Row],[2018]]</f>
        <v>45.5</v>
      </c>
    </row>
    <row r="10" spans="1:11" x14ac:dyDescent="0.25">
      <c r="A10" s="8">
        <v>9</v>
      </c>
      <c r="B10" s="8" t="s">
        <v>80</v>
      </c>
      <c r="C10" s="8" t="s">
        <v>99</v>
      </c>
      <c r="D10" s="8">
        <v>179</v>
      </c>
      <c r="E10" s="8">
        <v>214</v>
      </c>
      <c r="F10" s="8">
        <v>140</v>
      </c>
      <c r="G10" s="8">
        <v>186</v>
      </c>
      <c r="H10" s="8">
        <v>174</v>
      </c>
      <c r="I10" s="8">
        <f>SUM(Table3[[#This Row],[2018]:[2022]])</f>
        <v>893</v>
      </c>
      <c r="J10" s="9">
        <f>AVERAGE(Table3[[#This Row],[2018]:[2022]])</f>
        <v>178.6</v>
      </c>
      <c r="K10" s="5">
        <f>(Table3[[#This Row],[2022]]-Table3[[#This Row],[2018]])/Table3[[#This Row],[2018]]</f>
        <v>-2.7932960893854747E-2</v>
      </c>
    </row>
    <row r="11" spans="1:11" x14ac:dyDescent="0.25">
      <c r="A11" s="8">
        <v>10</v>
      </c>
      <c r="B11" s="8" t="s">
        <v>80</v>
      </c>
      <c r="C11" s="8" t="s">
        <v>97</v>
      </c>
      <c r="D11" s="8">
        <v>130</v>
      </c>
      <c r="E11" s="8">
        <v>227</v>
      </c>
      <c r="F11" s="8">
        <v>110</v>
      </c>
      <c r="G11" s="8">
        <v>200</v>
      </c>
      <c r="H11" s="8">
        <v>200</v>
      </c>
      <c r="I11" s="8">
        <f>SUM(Table3[[#This Row],[2018]:[2022]])</f>
        <v>867</v>
      </c>
      <c r="J11" s="9">
        <f>AVERAGE(Table3[[#This Row],[2018]:[2022]])</f>
        <v>173.4</v>
      </c>
      <c r="K11" s="5">
        <f>(Table3[[#This Row],[2022]]-Table3[[#This Row],[2018]])/Table3[[#This Row],[2018]]</f>
        <v>0.53846153846153844</v>
      </c>
    </row>
    <row r="12" spans="1:11" x14ac:dyDescent="0.25">
      <c r="A12" s="8">
        <v>11</v>
      </c>
      <c r="B12" s="8" t="s">
        <v>80</v>
      </c>
      <c r="C12" s="8" t="s">
        <v>98</v>
      </c>
      <c r="D12" s="8">
        <v>67</v>
      </c>
      <c r="E12" s="8">
        <v>84</v>
      </c>
      <c r="F12" s="8">
        <v>75</v>
      </c>
      <c r="G12" s="8">
        <v>258</v>
      </c>
      <c r="H12" s="8">
        <v>351</v>
      </c>
      <c r="I12" s="8">
        <f>SUM(Table3[[#This Row],[2018]:[2022]])</f>
        <v>835</v>
      </c>
      <c r="J12" s="9">
        <f>AVERAGE(Table3[[#This Row],[2018]:[2022]])</f>
        <v>167</v>
      </c>
      <c r="K12" s="5">
        <f>(Table3[[#This Row],[2022]]-Table3[[#This Row],[2018]])/Table3[[#This Row],[2018]]</f>
        <v>4.2388059701492535</v>
      </c>
    </row>
    <row r="13" spans="1:11" x14ac:dyDescent="0.25">
      <c r="A13" s="8">
        <v>12</v>
      </c>
      <c r="B13" s="8" t="s">
        <v>80</v>
      </c>
      <c r="C13" s="8" t="s">
        <v>100</v>
      </c>
      <c r="D13" s="8">
        <v>111</v>
      </c>
      <c r="E13" s="8">
        <v>179</v>
      </c>
      <c r="F13" s="8">
        <v>67</v>
      </c>
      <c r="G13" s="8">
        <v>236</v>
      </c>
      <c r="H13" s="8">
        <v>225</v>
      </c>
      <c r="I13" s="8">
        <f>SUM(Table3[[#This Row],[2018]:[2022]])</f>
        <v>818</v>
      </c>
      <c r="J13" s="9">
        <f>AVERAGE(Table3[[#This Row],[2018]:[2022]])</f>
        <v>163.6</v>
      </c>
      <c r="K13" s="5">
        <f>(Table3[[#This Row],[2022]]-Table3[[#This Row],[2018]])/Table3[[#This Row],[2018]]</f>
        <v>1.027027027027027</v>
      </c>
    </row>
    <row r="14" spans="1:11" x14ac:dyDescent="0.25">
      <c r="A14" s="8">
        <v>13</v>
      </c>
      <c r="B14" s="8" t="s">
        <v>80</v>
      </c>
      <c r="C14" s="8" t="s">
        <v>101</v>
      </c>
      <c r="D14" s="8">
        <v>113</v>
      </c>
      <c r="E14" s="8">
        <v>147</v>
      </c>
      <c r="F14" s="8">
        <v>88</v>
      </c>
      <c r="G14" s="8">
        <v>147</v>
      </c>
      <c r="H14" s="8">
        <v>221</v>
      </c>
      <c r="I14" s="8">
        <f>SUM(Table3[[#This Row],[2018]:[2022]])</f>
        <v>716</v>
      </c>
      <c r="J14" s="9">
        <f>AVERAGE(Table3[[#This Row],[2018]:[2022]])</f>
        <v>143.19999999999999</v>
      </c>
      <c r="K14" s="5">
        <f>(Table3[[#This Row],[2022]]-Table3[[#This Row],[2018]])/Table3[[#This Row],[2018]]</f>
        <v>0.95575221238938057</v>
      </c>
    </row>
    <row r="15" spans="1:11" x14ac:dyDescent="0.25">
      <c r="A15" s="8">
        <v>14</v>
      </c>
      <c r="B15" s="8" t="s">
        <v>80</v>
      </c>
      <c r="C15" s="8" t="s">
        <v>102</v>
      </c>
      <c r="D15" s="8">
        <v>32</v>
      </c>
      <c r="E15" s="8">
        <v>67</v>
      </c>
      <c r="F15" s="8">
        <v>45</v>
      </c>
      <c r="G15" s="8">
        <v>111</v>
      </c>
      <c r="H15" s="8">
        <v>82</v>
      </c>
      <c r="I15" s="8">
        <f>SUM(Table3[[#This Row],[2018]:[2022]])</f>
        <v>337</v>
      </c>
      <c r="J15" s="9">
        <f>AVERAGE(Table3[[#This Row],[2018]:[2022]])</f>
        <v>67.400000000000006</v>
      </c>
      <c r="K15" s="5">
        <f>(Table3[[#This Row],[2022]]-Table3[[#This Row],[2018]])/Table3[[#This Row],[2018]]</f>
        <v>1.5625</v>
      </c>
    </row>
    <row r="16" spans="1:11" x14ac:dyDescent="0.25">
      <c r="A16" s="8">
        <v>15</v>
      </c>
      <c r="B16" s="8" t="s">
        <v>80</v>
      </c>
      <c r="C16" s="8" t="s">
        <v>104</v>
      </c>
      <c r="D16" s="8">
        <v>48</v>
      </c>
      <c r="E16" s="8">
        <v>45</v>
      </c>
      <c r="F16" s="8">
        <v>35</v>
      </c>
      <c r="G16" s="8">
        <v>45</v>
      </c>
      <c r="H16" s="8">
        <v>26</v>
      </c>
      <c r="I16" s="8">
        <f>SUM(Table3[[#This Row],[2018]:[2022]])</f>
        <v>199</v>
      </c>
      <c r="J16" s="9">
        <f>AVERAGE(Table3[[#This Row],[2018]:[2022]])</f>
        <v>39.799999999999997</v>
      </c>
      <c r="K16" s="5">
        <f>(Table3[[#This Row],[2022]]-Table3[[#This Row],[2018]])/Table3[[#This Row],[2018]]</f>
        <v>-0.45833333333333331</v>
      </c>
    </row>
    <row r="17" spans="1:11" x14ac:dyDescent="0.25">
      <c r="A17" s="8">
        <v>16</v>
      </c>
      <c r="B17" s="8" t="s">
        <v>80</v>
      </c>
      <c r="C17" s="8" t="s">
        <v>103</v>
      </c>
      <c r="D17" s="8">
        <v>42</v>
      </c>
      <c r="E17" s="8">
        <v>43</v>
      </c>
      <c r="F17" s="8">
        <v>33</v>
      </c>
      <c r="G17" s="8">
        <v>30</v>
      </c>
      <c r="H17" s="8">
        <v>31</v>
      </c>
      <c r="I17" s="8">
        <f>SUM(Table3[[#This Row],[2018]:[2022]])</f>
        <v>179</v>
      </c>
      <c r="J17" s="9">
        <f>AVERAGE(Table3[[#This Row],[2018]:[2022]])</f>
        <v>35.799999999999997</v>
      </c>
      <c r="K17" s="5">
        <f>(Table3[[#This Row],[2022]]-Table3[[#This Row],[2018]])/Table3[[#This Row],[2018]]</f>
        <v>-0.26190476190476192</v>
      </c>
    </row>
    <row r="18" spans="1:11" x14ac:dyDescent="0.25">
      <c r="A18" s="8">
        <v>17</v>
      </c>
      <c r="B18" s="8" t="s">
        <v>80</v>
      </c>
      <c r="C18" s="8" t="s">
        <v>105</v>
      </c>
      <c r="D18" s="8">
        <v>32</v>
      </c>
      <c r="E18" s="8">
        <v>21</v>
      </c>
      <c r="F18" s="8">
        <v>35</v>
      </c>
      <c r="G18" s="8">
        <v>56</v>
      </c>
      <c r="H18" s="8">
        <v>34</v>
      </c>
      <c r="I18" s="8">
        <f>SUM(Table3[[#This Row],[2018]:[2022]])</f>
        <v>178</v>
      </c>
      <c r="J18" s="9">
        <f>AVERAGE(Table3[[#This Row],[2018]:[2022]])</f>
        <v>35.6</v>
      </c>
      <c r="K18" s="5">
        <f>(Table3[[#This Row],[2022]]-Table3[[#This Row],[2018]])/Table3[[#This Row],[2018]]</f>
        <v>6.25E-2</v>
      </c>
    </row>
    <row r="19" spans="1:11" x14ac:dyDescent="0.25">
      <c r="A19" s="8">
        <v>18</v>
      </c>
      <c r="B19" s="8" t="s">
        <v>80</v>
      </c>
      <c r="C19" s="8" t="s">
        <v>107</v>
      </c>
      <c r="D19" s="8">
        <v>24</v>
      </c>
      <c r="E19" s="8">
        <v>25</v>
      </c>
      <c r="F19" s="8">
        <v>23</v>
      </c>
      <c r="G19" s="8">
        <v>30</v>
      </c>
      <c r="H19" s="8">
        <v>24</v>
      </c>
      <c r="I19" s="8">
        <f>SUM(Table3[[#This Row],[2018]:[2022]])</f>
        <v>126</v>
      </c>
      <c r="J19" s="9">
        <f>AVERAGE(Table3[[#This Row],[2018]:[2022]])</f>
        <v>25.2</v>
      </c>
      <c r="K19" s="5">
        <f>(Table3[[#This Row],[2022]]-Table3[[#This Row],[2018]])/Table3[[#This Row],[2018]]</f>
        <v>0</v>
      </c>
    </row>
    <row r="20" spans="1:11" x14ac:dyDescent="0.25">
      <c r="A20" s="8">
        <v>19</v>
      </c>
      <c r="B20" s="8" t="s">
        <v>80</v>
      </c>
      <c r="C20" s="8" t="s">
        <v>106</v>
      </c>
      <c r="D20" s="8">
        <v>13</v>
      </c>
      <c r="E20" s="8">
        <v>29</v>
      </c>
      <c r="F20" s="8">
        <v>37</v>
      </c>
      <c r="G20" s="8">
        <v>31</v>
      </c>
      <c r="H20" s="8">
        <v>13</v>
      </c>
      <c r="I20" s="8">
        <f>SUM(Table3[[#This Row],[2018]:[2022]])</f>
        <v>123</v>
      </c>
      <c r="J20" s="9">
        <f>AVERAGE(Table3[[#This Row],[2018]:[2022]])</f>
        <v>24.6</v>
      </c>
      <c r="K20" s="5">
        <f>(Table3[[#This Row],[2022]]-Table3[[#This Row],[2018]])/Table3[[#This Row],[2018]]</f>
        <v>0</v>
      </c>
    </row>
    <row r="21" spans="1:11" x14ac:dyDescent="0.25">
      <c r="A21" s="8">
        <v>20</v>
      </c>
      <c r="B21" s="8" t="s">
        <v>80</v>
      </c>
      <c r="C21" s="8" t="s">
        <v>108</v>
      </c>
      <c r="D21" s="8">
        <v>23</v>
      </c>
      <c r="E21" s="8">
        <v>23</v>
      </c>
      <c r="F21" s="8">
        <v>22</v>
      </c>
      <c r="G21" s="8">
        <v>26</v>
      </c>
      <c r="H21" s="8">
        <v>23</v>
      </c>
      <c r="I21" s="8">
        <f>SUM(Table3[[#This Row],[2018]:[2022]])</f>
        <v>117</v>
      </c>
      <c r="J21" s="9">
        <f>AVERAGE(Table3[[#This Row],[2018]:[2022]])</f>
        <v>23.4</v>
      </c>
      <c r="K21" s="5">
        <f>(Table3[[#This Row],[2022]]-Table3[[#This Row],[2018]])/Table3[[#This Row],[2018]]</f>
        <v>0</v>
      </c>
    </row>
    <row r="22" spans="1:11" x14ac:dyDescent="0.25">
      <c r="A22" s="8">
        <v>21</v>
      </c>
      <c r="B22" s="8" t="s">
        <v>80</v>
      </c>
      <c r="C22" s="8" t="s">
        <v>110</v>
      </c>
      <c r="D22" s="8">
        <v>23</v>
      </c>
      <c r="E22" s="8">
        <v>11</v>
      </c>
      <c r="F22" s="8">
        <v>11</v>
      </c>
      <c r="G22" s="8">
        <v>32</v>
      </c>
      <c r="H22" s="8">
        <v>28</v>
      </c>
      <c r="I22" s="8">
        <f>SUM(Table3[[#This Row],[2018]:[2022]])</f>
        <v>105</v>
      </c>
      <c r="J22" s="9">
        <f>AVERAGE(Table3[[#This Row],[2018]:[2022]])</f>
        <v>21</v>
      </c>
      <c r="K22" s="5">
        <f>(Table3[[#This Row],[2022]]-Table3[[#This Row],[2018]])/Table3[[#This Row],[2018]]</f>
        <v>0.21739130434782608</v>
      </c>
    </row>
    <row r="23" spans="1:11" x14ac:dyDescent="0.25">
      <c r="A23" s="8">
        <v>22</v>
      </c>
      <c r="B23" s="8" t="s">
        <v>80</v>
      </c>
      <c r="C23" s="8" t="s">
        <v>111</v>
      </c>
      <c r="D23" s="8">
        <v>8</v>
      </c>
      <c r="E23" s="8">
        <v>18</v>
      </c>
      <c r="F23" s="8">
        <v>26</v>
      </c>
      <c r="G23" s="8">
        <v>23</v>
      </c>
      <c r="H23" s="8">
        <v>29</v>
      </c>
      <c r="I23" s="8">
        <f>SUM(Table3[[#This Row],[2018]:[2022]])</f>
        <v>104</v>
      </c>
      <c r="J23" s="9">
        <f>AVERAGE(Table3[[#This Row],[2018]:[2022]])</f>
        <v>20.8</v>
      </c>
      <c r="K23" s="5">
        <f>(Table3[[#This Row],[2022]]-Table3[[#This Row],[2018]])/Table3[[#This Row],[2018]]</f>
        <v>2.625</v>
      </c>
    </row>
    <row r="24" spans="1:11" x14ac:dyDescent="0.25">
      <c r="A24" s="8">
        <v>23</v>
      </c>
      <c r="B24" s="8" t="s">
        <v>80</v>
      </c>
      <c r="C24" s="8" t="s">
        <v>109</v>
      </c>
      <c r="D24" s="8">
        <v>15</v>
      </c>
      <c r="E24" s="8">
        <v>33</v>
      </c>
      <c r="F24" s="8">
        <v>17</v>
      </c>
      <c r="G24" s="8">
        <v>21</v>
      </c>
      <c r="H24" s="8">
        <v>17</v>
      </c>
      <c r="I24" s="8">
        <f>SUM(Table3[[#This Row],[2018]:[2022]])</f>
        <v>103</v>
      </c>
      <c r="J24" s="9">
        <f>AVERAGE(Table3[[#This Row],[2018]:[2022]])</f>
        <v>20.6</v>
      </c>
      <c r="K24" s="5">
        <f>(Table3[[#This Row],[2022]]-Table3[[#This Row],[2018]])/Table3[[#This Row],[2018]]</f>
        <v>0.13333333333333333</v>
      </c>
    </row>
    <row r="25" spans="1:11" x14ac:dyDescent="0.25">
      <c r="A25" s="8">
        <v>24</v>
      </c>
      <c r="B25" s="8" t="s">
        <v>80</v>
      </c>
      <c r="C25" s="8" t="s">
        <v>113</v>
      </c>
      <c r="D25" s="8">
        <v>15</v>
      </c>
      <c r="E25" s="8">
        <v>27</v>
      </c>
      <c r="F25" s="8">
        <v>16</v>
      </c>
      <c r="G25" s="8">
        <v>15</v>
      </c>
      <c r="H25" s="8">
        <v>23</v>
      </c>
      <c r="I25" s="8">
        <f>SUM(Table3[[#This Row],[2018]:[2022]])</f>
        <v>96</v>
      </c>
      <c r="J25" s="9">
        <f>AVERAGE(Table3[[#This Row],[2018]:[2022]])</f>
        <v>19.2</v>
      </c>
      <c r="K25" s="5">
        <f>(Table3[[#This Row],[2022]]-Table3[[#This Row],[2018]])/Table3[[#This Row],[2018]]</f>
        <v>0.53333333333333333</v>
      </c>
    </row>
    <row r="26" spans="1:11" x14ac:dyDescent="0.25">
      <c r="A26" s="8">
        <v>25</v>
      </c>
      <c r="B26" s="8" t="s">
        <v>80</v>
      </c>
      <c r="C26" s="8" t="s">
        <v>112</v>
      </c>
      <c r="D26" s="8">
        <v>11</v>
      </c>
      <c r="E26" s="8">
        <v>26</v>
      </c>
      <c r="F26" s="8">
        <v>17</v>
      </c>
      <c r="G26" s="8">
        <v>15</v>
      </c>
      <c r="H26" s="8">
        <v>26</v>
      </c>
      <c r="I26" s="8">
        <f>SUM(Table3[[#This Row],[2018]:[2022]])</f>
        <v>95</v>
      </c>
      <c r="J26" s="9">
        <f>AVERAGE(Table3[[#This Row],[2018]:[2022]])</f>
        <v>19</v>
      </c>
      <c r="K26" s="5">
        <f>(Table3[[#This Row],[2022]]-Table3[[#This Row],[2018]])/Table3[[#This Row],[2018]]</f>
        <v>1.3636363636363635</v>
      </c>
    </row>
    <row r="27" spans="1:11" x14ac:dyDescent="0.25">
      <c r="A27" s="8">
        <v>26</v>
      </c>
      <c r="B27" s="8" t="s">
        <v>80</v>
      </c>
      <c r="C27" s="8" t="s">
        <v>114</v>
      </c>
      <c r="D27" s="8">
        <v>18</v>
      </c>
      <c r="E27" s="8">
        <v>18</v>
      </c>
      <c r="F27" s="8">
        <v>17</v>
      </c>
      <c r="G27" s="8">
        <v>16</v>
      </c>
      <c r="H27" s="8">
        <v>11</v>
      </c>
      <c r="I27" s="8">
        <f>SUM(Table3[[#This Row],[2018]:[2022]])</f>
        <v>80</v>
      </c>
      <c r="J27" s="9">
        <f>AVERAGE(Table3[[#This Row],[2018]:[2022]])</f>
        <v>16</v>
      </c>
      <c r="K27" s="5">
        <f>(Table3[[#This Row],[2022]]-Table3[[#This Row],[2018]])/Table3[[#This Row],[2018]]</f>
        <v>-0.3888888888888889</v>
      </c>
    </row>
    <row r="28" spans="1:11" x14ac:dyDescent="0.25">
      <c r="A28" s="8">
        <v>27</v>
      </c>
      <c r="B28" s="8" t="s">
        <v>80</v>
      </c>
      <c r="C28" s="8" t="s">
        <v>115</v>
      </c>
      <c r="D28" s="8">
        <v>14</v>
      </c>
      <c r="E28" s="8">
        <v>10</v>
      </c>
      <c r="F28" s="8">
        <v>4</v>
      </c>
      <c r="G28" s="8">
        <v>20</v>
      </c>
      <c r="H28" s="8">
        <v>16</v>
      </c>
      <c r="I28" s="8">
        <f>SUM(Table3[[#This Row],[2018]:[2022]])</f>
        <v>64</v>
      </c>
      <c r="J28" s="9">
        <f>AVERAGE(Table3[[#This Row],[2018]:[2022]])</f>
        <v>12.8</v>
      </c>
      <c r="K28" s="5">
        <f>(Table3[[#This Row],[2022]]-Table3[[#This Row],[2018]])/Table3[[#This Row],[2018]]</f>
        <v>0.14285714285714285</v>
      </c>
    </row>
    <row r="29" spans="1:11" x14ac:dyDescent="0.25">
      <c r="A29" s="8">
        <v>28</v>
      </c>
      <c r="B29" s="8" t="s">
        <v>80</v>
      </c>
      <c r="C29" s="8" t="s">
        <v>116</v>
      </c>
      <c r="D29" s="8">
        <v>5</v>
      </c>
      <c r="E29" s="8">
        <v>11</v>
      </c>
      <c r="F29" s="8">
        <v>4</v>
      </c>
      <c r="G29" s="8">
        <v>14</v>
      </c>
      <c r="H29" s="8">
        <v>12</v>
      </c>
      <c r="I29" s="8">
        <f>SUM(Table3[[#This Row],[2018]:[2022]])</f>
        <v>46</v>
      </c>
      <c r="J29" s="9">
        <f>AVERAGE(Table3[[#This Row],[2018]:[2022]])</f>
        <v>9.1999999999999993</v>
      </c>
      <c r="K29" s="5">
        <f>(Table3[[#This Row],[2022]]-Table3[[#This Row],[2018]])/Table3[[#This Row],[2018]]</f>
        <v>1.4</v>
      </c>
    </row>
    <row r="30" spans="1:11" x14ac:dyDescent="0.25">
      <c r="A30" s="8">
        <v>29</v>
      </c>
      <c r="B30" s="8" t="s">
        <v>80</v>
      </c>
      <c r="C30" s="8" t="s">
        <v>117</v>
      </c>
      <c r="D30" s="8">
        <v>11</v>
      </c>
      <c r="E30" s="8">
        <v>14</v>
      </c>
      <c r="F30" s="8">
        <v>3</v>
      </c>
      <c r="G30" s="8">
        <v>2</v>
      </c>
      <c r="H30" s="8">
        <v>8</v>
      </c>
      <c r="I30" s="8">
        <f>SUM(Table3[[#This Row],[2018]:[2022]])</f>
        <v>38</v>
      </c>
      <c r="J30" s="9">
        <f>AVERAGE(Table3[[#This Row],[2018]:[2022]])</f>
        <v>7.6</v>
      </c>
      <c r="K30" s="5">
        <f>(Table3[[#This Row],[2022]]-Table3[[#This Row],[2018]])/Table3[[#This Row],[2018]]</f>
        <v>-0.27272727272727271</v>
      </c>
    </row>
    <row r="31" spans="1:11" x14ac:dyDescent="0.25">
      <c r="A31" s="8">
        <v>30</v>
      </c>
      <c r="B31" s="8" t="s">
        <v>80</v>
      </c>
      <c r="C31" s="8" t="s">
        <v>120</v>
      </c>
      <c r="D31" s="8">
        <v>4</v>
      </c>
      <c r="E31" s="8">
        <v>21</v>
      </c>
      <c r="F31" s="8">
        <v>6</v>
      </c>
      <c r="G31" s="8">
        <v>1</v>
      </c>
      <c r="H31" s="8">
        <v>1</v>
      </c>
      <c r="I31" s="8">
        <f>SUM(Table3[[#This Row],[2018]:[2022]])</f>
        <v>33</v>
      </c>
      <c r="J31" s="9">
        <f>AVERAGE(Table3[[#This Row],[2018]:[2022]])</f>
        <v>6.6</v>
      </c>
      <c r="K31" s="5">
        <f>(Table3[[#This Row],[2022]]-Table3[[#This Row],[2018]])/Table3[[#This Row],[2018]]</f>
        <v>-0.75</v>
      </c>
    </row>
    <row r="32" spans="1:11" x14ac:dyDescent="0.25">
      <c r="A32" s="8">
        <v>31</v>
      </c>
      <c r="B32" s="8" t="s">
        <v>80</v>
      </c>
      <c r="C32" s="8" t="s">
        <v>118</v>
      </c>
      <c r="D32" s="8">
        <v>7</v>
      </c>
      <c r="E32" s="8">
        <v>8</v>
      </c>
      <c r="F32" s="8">
        <v>7</v>
      </c>
      <c r="G32" s="8">
        <v>8</v>
      </c>
      <c r="H32" s="8">
        <v>1</v>
      </c>
      <c r="I32" s="8">
        <f>SUM(Table3[[#This Row],[2018]:[2022]])</f>
        <v>31</v>
      </c>
      <c r="J32" s="9">
        <f>AVERAGE(Table3[[#This Row],[2018]:[2022]])</f>
        <v>6.2</v>
      </c>
      <c r="K32" s="5">
        <f>(Table3[[#This Row],[2022]]-Table3[[#This Row],[2018]])/Table3[[#This Row],[2018]]</f>
        <v>-0.8571428571428571</v>
      </c>
    </row>
    <row r="33" spans="1:11" x14ac:dyDescent="0.25">
      <c r="A33" s="8">
        <v>32</v>
      </c>
      <c r="B33" s="8" t="s">
        <v>80</v>
      </c>
      <c r="C33" s="8" t="s">
        <v>119</v>
      </c>
      <c r="D33" s="8">
        <v>1</v>
      </c>
      <c r="E33" s="8">
        <v>4</v>
      </c>
      <c r="F33" s="8">
        <v>4</v>
      </c>
      <c r="G33" s="8">
        <v>6</v>
      </c>
      <c r="H33" s="8">
        <v>8</v>
      </c>
      <c r="I33" s="8">
        <f>SUM(Table3[[#This Row],[2018]:[2022]])</f>
        <v>23</v>
      </c>
      <c r="J33" s="9">
        <f>AVERAGE(Table3[[#This Row],[2018]:[2022]])</f>
        <v>4.5999999999999996</v>
      </c>
      <c r="K33" s="5">
        <f>(Table3[[#This Row],[2022]]-Table3[[#This Row],[2018]])/Table3[[#This Row],[2018]]</f>
        <v>7</v>
      </c>
    </row>
    <row r="34" spans="1:11" x14ac:dyDescent="0.25">
      <c r="A34" s="8">
        <v>33</v>
      </c>
      <c r="B34" s="8" t="s">
        <v>80</v>
      </c>
      <c r="C34" s="8" t="s">
        <v>121</v>
      </c>
      <c r="D34" s="8" t="s">
        <v>134</v>
      </c>
      <c r="E34" s="8">
        <v>5</v>
      </c>
      <c r="F34" s="8">
        <v>3</v>
      </c>
      <c r="G34" s="8">
        <v>4</v>
      </c>
      <c r="H34" s="8" t="s">
        <v>134</v>
      </c>
      <c r="I34" s="8">
        <f>SUM(Table3[[#This Row],[2018]:[2022]])</f>
        <v>12</v>
      </c>
      <c r="J34" s="9">
        <f>AVERAGE(Table3[[#This Row],[2018]:[2022]])</f>
        <v>4</v>
      </c>
      <c r="K34" s="5" t="e">
        <f>(Table3[[#This Row],[2022]]-Table3[[#This Row],[2018]])/Table3[[#This Row],[2018]]</f>
        <v>#DIV/0!</v>
      </c>
    </row>
    <row r="35" spans="1:11" x14ac:dyDescent="0.25">
      <c r="A35" s="8">
        <v>34</v>
      </c>
      <c r="B35" s="8" t="s">
        <v>80</v>
      </c>
      <c r="C35" s="8" t="s">
        <v>122</v>
      </c>
      <c r="D35" s="8">
        <v>6</v>
      </c>
      <c r="E35" s="8">
        <v>1</v>
      </c>
      <c r="F35" s="8">
        <v>3</v>
      </c>
      <c r="G35" s="8" t="s">
        <v>134</v>
      </c>
      <c r="H35" s="8">
        <v>1</v>
      </c>
      <c r="I35" s="8">
        <f>SUM(Table3[[#This Row],[2018]:[2022]])</f>
        <v>11</v>
      </c>
      <c r="J35" s="9">
        <f>AVERAGE(Table3[[#This Row],[2018]:[2022]])</f>
        <v>2.75</v>
      </c>
      <c r="K35" s="5">
        <f>(Table3[[#This Row],[2022]]-Table3[[#This Row],[2018]])/Table3[[#This Row],[2018]]</f>
        <v>-0.83333333333333337</v>
      </c>
    </row>
    <row r="36" spans="1:11" x14ac:dyDescent="0.25">
      <c r="A36" s="8">
        <v>35</v>
      </c>
      <c r="B36" s="8" t="s">
        <v>80</v>
      </c>
      <c r="C36" s="8" t="s">
        <v>123</v>
      </c>
      <c r="D36" s="8" t="s">
        <v>134</v>
      </c>
      <c r="E36" s="8">
        <v>2</v>
      </c>
      <c r="F36" s="8">
        <v>4</v>
      </c>
      <c r="G36" s="8" t="s">
        <v>134</v>
      </c>
      <c r="H36" s="8">
        <v>1</v>
      </c>
      <c r="I36" s="8">
        <f>SUM(Table3[[#This Row],[2018]:[2022]])</f>
        <v>7</v>
      </c>
      <c r="J36" s="9">
        <f>AVERAGE(Table3[[#This Row],[2018]:[2022]])</f>
        <v>2.3333333333333335</v>
      </c>
      <c r="K36" s="5" t="e">
        <f>(Table3[[#This Row],[2022]]-Table3[[#This Row],[2018]])/Table3[[#This Row],[2018]]</f>
        <v>#DIV/0!</v>
      </c>
    </row>
    <row r="37" spans="1:11" x14ac:dyDescent="0.25">
      <c r="A37" s="8">
        <v>36</v>
      </c>
      <c r="B37" s="8" t="s">
        <v>80</v>
      </c>
      <c r="C37" s="8" t="s">
        <v>124</v>
      </c>
      <c r="D37" s="8" t="s">
        <v>134</v>
      </c>
      <c r="E37" s="8" t="s">
        <v>134</v>
      </c>
      <c r="F37" s="8">
        <v>1</v>
      </c>
      <c r="G37" s="8">
        <v>1</v>
      </c>
      <c r="H37" s="8">
        <v>5</v>
      </c>
      <c r="I37" s="8">
        <f>SUM(Table3[[#This Row],[2018]:[2022]])</f>
        <v>7</v>
      </c>
      <c r="J37" s="9">
        <f>AVERAGE(Table3[[#This Row],[2018]:[2022]])</f>
        <v>2.3333333333333335</v>
      </c>
      <c r="K37" s="5" t="e">
        <f>(Table3[[#This Row],[2022]]-Table3[[#This Row],[2018]])/Table3[[#This Row],[2018]]</f>
        <v>#DIV/0!</v>
      </c>
    </row>
    <row r="38" spans="1:11" x14ac:dyDescent="0.25">
      <c r="A38" s="8">
        <v>37</v>
      </c>
      <c r="B38" s="8" t="s">
        <v>80</v>
      </c>
      <c r="C38" s="8" t="s">
        <v>125</v>
      </c>
      <c r="D38" s="8" t="s">
        <v>134</v>
      </c>
      <c r="E38" s="8">
        <v>1</v>
      </c>
      <c r="F38" s="8" t="s">
        <v>134</v>
      </c>
      <c r="G38" s="8">
        <v>2</v>
      </c>
      <c r="H38" s="8">
        <v>1</v>
      </c>
      <c r="I38" s="8">
        <f>SUM(Table3[[#This Row],[2018]:[2022]])</f>
        <v>4</v>
      </c>
      <c r="J38" s="9">
        <f>AVERAGE(Table3[[#This Row],[2018]:[2022]])</f>
        <v>1.3333333333333333</v>
      </c>
      <c r="K38" s="5" t="e">
        <f>(Table3[[#This Row],[2022]]-Table3[[#This Row],[2018]])/Table3[[#This Row],[2018]]</f>
        <v>#DIV/0!</v>
      </c>
    </row>
    <row r="39" spans="1:11" x14ac:dyDescent="0.25">
      <c r="A39" s="8">
        <v>38</v>
      </c>
      <c r="B39" s="8" t="s">
        <v>80</v>
      </c>
      <c r="C39" s="8" t="s">
        <v>126</v>
      </c>
      <c r="D39" s="8" t="s">
        <v>134</v>
      </c>
      <c r="E39" s="8">
        <v>1</v>
      </c>
      <c r="F39" s="8">
        <v>1</v>
      </c>
      <c r="G39" s="8" t="s">
        <v>134</v>
      </c>
      <c r="H39" s="8" t="s">
        <v>134</v>
      </c>
      <c r="I39" s="8">
        <f>SUM(Table3[[#This Row],[2018]:[2022]])</f>
        <v>2</v>
      </c>
      <c r="J39" s="9">
        <f>AVERAGE(Table3[[#This Row],[2018]:[2022]])</f>
        <v>1</v>
      </c>
      <c r="K39" s="5" t="e">
        <f>(Table3[[#This Row],[2022]]-Table3[[#This Row],[2018]])/Table3[[#This Row],[2018]]</f>
        <v>#DIV/0!</v>
      </c>
    </row>
    <row r="40" spans="1:11" x14ac:dyDescent="0.25">
      <c r="A40" s="8">
        <v>39</v>
      </c>
      <c r="B40" s="8" t="s">
        <v>80</v>
      </c>
      <c r="C40" s="8" t="s">
        <v>131</v>
      </c>
      <c r="D40" s="8">
        <v>2</v>
      </c>
      <c r="E40" s="8" t="s">
        <v>134</v>
      </c>
      <c r="F40" s="8" t="s">
        <v>134</v>
      </c>
      <c r="G40" s="8" t="s">
        <v>134</v>
      </c>
      <c r="H40" s="8" t="s">
        <v>134</v>
      </c>
      <c r="I40" s="8">
        <f>SUM(Table3[[#This Row],[2018]:[2022]])</f>
        <v>2</v>
      </c>
      <c r="J40" s="9">
        <f>AVERAGE(Table3[[#This Row],[2018]:[2022]])</f>
        <v>2</v>
      </c>
      <c r="K40" s="5">
        <f>(Table3[[#This Row],[2022]]-Table3[[#This Row],[2018]])/Table3[[#This Row],[2018]]</f>
        <v>-1</v>
      </c>
    </row>
    <row r="41" spans="1:11" x14ac:dyDescent="0.25">
      <c r="A41" s="8">
        <v>40</v>
      </c>
      <c r="B41" s="8" t="s">
        <v>80</v>
      </c>
      <c r="C41" s="8" t="s">
        <v>127</v>
      </c>
      <c r="D41" s="8">
        <v>1</v>
      </c>
      <c r="E41" s="8" t="s">
        <v>134</v>
      </c>
      <c r="F41" s="8" t="s">
        <v>134</v>
      </c>
      <c r="G41" s="8" t="s">
        <v>134</v>
      </c>
      <c r="H41" s="8">
        <v>1</v>
      </c>
      <c r="I41" s="8">
        <f>SUM(Table3[[#This Row],[2018]:[2022]])</f>
        <v>2</v>
      </c>
      <c r="J41" s="9">
        <f>AVERAGE(Table3[[#This Row],[2018]:[2022]])</f>
        <v>1</v>
      </c>
      <c r="K41" s="5">
        <f>(Table3[[#This Row],[2022]]-Table3[[#This Row],[2018]])/Table3[[#This Row],[2018]]</f>
        <v>0</v>
      </c>
    </row>
    <row r="42" spans="1:11" x14ac:dyDescent="0.25">
      <c r="A42" s="8">
        <v>41</v>
      </c>
      <c r="B42" s="8" t="s">
        <v>80</v>
      </c>
      <c r="C42" s="8" t="s">
        <v>128</v>
      </c>
      <c r="D42" s="8" t="s">
        <v>134</v>
      </c>
      <c r="E42" s="8">
        <v>1</v>
      </c>
      <c r="F42" s="8">
        <v>1</v>
      </c>
      <c r="G42" s="8" t="s">
        <v>134</v>
      </c>
      <c r="H42" s="8" t="s">
        <v>134</v>
      </c>
      <c r="I42" s="8">
        <f>SUM(Table3[[#This Row],[2018]:[2022]])</f>
        <v>2</v>
      </c>
      <c r="J42" s="9">
        <f>AVERAGE(Table3[[#This Row],[2018]:[2022]])</f>
        <v>1</v>
      </c>
      <c r="K42" s="5" t="e">
        <f>(Table3[[#This Row],[2022]]-Table3[[#This Row],[2018]])/Table3[[#This Row],[2018]]</f>
        <v>#DIV/0!</v>
      </c>
    </row>
    <row r="43" spans="1:11" x14ac:dyDescent="0.25">
      <c r="A43" s="8">
        <v>42</v>
      </c>
      <c r="B43" s="8" t="s">
        <v>80</v>
      </c>
      <c r="C43" s="8" t="s">
        <v>4</v>
      </c>
      <c r="D43" s="8" t="s">
        <v>134</v>
      </c>
      <c r="E43" s="8">
        <v>1</v>
      </c>
      <c r="F43" s="8" t="s">
        <v>134</v>
      </c>
      <c r="G43" s="8" t="s">
        <v>134</v>
      </c>
      <c r="H43" s="8" t="s">
        <v>134</v>
      </c>
      <c r="I43" s="8">
        <f>SUM(Table3[[#This Row],[2018]:[2022]])</f>
        <v>1</v>
      </c>
      <c r="J43" s="9">
        <f>AVERAGE(Table3[[#This Row],[2018]:[2022]])</f>
        <v>1</v>
      </c>
      <c r="K43" s="5" t="e">
        <f>(Table3[[#This Row],[2022]]-Table3[[#This Row],[2018]])/Table3[[#This Row],[2018]]</f>
        <v>#DIV/0!</v>
      </c>
    </row>
    <row r="44" spans="1:11" x14ac:dyDescent="0.25">
      <c r="A44" s="8">
        <v>43</v>
      </c>
      <c r="B44" s="8" t="s">
        <v>80</v>
      </c>
      <c r="C44" s="8" t="s">
        <v>132</v>
      </c>
      <c r="D44" s="8" t="s">
        <v>134</v>
      </c>
      <c r="E44" s="8">
        <v>1</v>
      </c>
      <c r="F44" s="8" t="s">
        <v>134</v>
      </c>
      <c r="G44" s="8" t="s">
        <v>134</v>
      </c>
      <c r="H44" s="8" t="s">
        <v>134</v>
      </c>
      <c r="I44" s="8">
        <f>SUM(Table3[[#This Row],[2018]:[2022]])</f>
        <v>1</v>
      </c>
      <c r="J44" s="9">
        <f>AVERAGE(Table3[[#This Row],[2018]:[2022]])</f>
        <v>1</v>
      </c>
      <c r="K44" s="5" t="e">
        <f>(Table3[[#This Row],[2022]]-Table3[[#This Row],[2018]])/Table3[[#This Row],[2018]]</f>
        <v>#DIV/0!</v>
      </c>
    </row>
    <row r="45" spans="1:11" x14ac:dyDescent="0.25">
      <c r="A45" s="8">
        <v>44</v>
      </c>
      <c r="B45" s="8" t="s">
        <v>80</v>
      </c>
      <c r="C45" s="8" t="s">
        <v>133</v>
      </c>
      <c r="D45" s="8" t="s">
        <v>134</v>
      </c>
      <c r="E45" s="8" t="s">
        <v>134</v>
      </c>
      <c r="F45" s="8" t="s">
        <v>134</v>
      </c>
      <c r="G45" s="8" t="s">
        <v>134</v>
      </c>
      <c r="H45" s="8">
        <v>1</v>
      </c>
      <c r="I45" s="8">
        <f>SUM(Table3[[#This Row],[2018]:[2022]])</f>
        <v>1</v>
      </c>
      <c r="J45" s="9">
        <f>AVERAGE(Table3[[#This Row],[2018]:[2022]])</f>
        <v>1</v>
      </c>
      <c r="K45" s="5" t="e">
        <f>(Table3[[#This Row],[2022]]-Table3[[#This Row],[2018]])/Table3[[#This Row],[2018]]</f>
        <v>#DIV/0!</v>
      </c>
    </row>
    <row r="46" spans="1:11" x14ac:dyDescent="0.25">
      <c r="A46" s="8">
        <v>45</v>
      </c>
      <c r="B46" s="8" t="s">
        <v>80</v>
      </c>
      <c r="C46" s="8" t="s">
        <v>129</v>
      </c>
      <c r="D46" s="8" t="s">
        <v>134</v>
      </c>
      <c r="E46" s="8" t="s">
        <v>134</v>
      </c>
      <c r="F46" s="8" t="s">
        <v>134</v>
      </c>
      <c r="G46" s="8">
        <v>1</v>
      </c>
      <c r="H46" s="8" t="s">
        <v>134</v>
      </c>
      <c r="I46" s="8">
        <f>SUM(Table3[[#This Row],[2018]:[2022]])</f>
        <v>1</v>
      </c>
      <c r="J46" s="9">
        <f>AVERAGE(Table3[[#This Row],[2018]:[2022]])</f>
        <v>1</v>
      </c>
      <c r="K46" s="5" t="e">
        <f>(Table3[[#This Row],[2022]]-Table3[[#This Row],[2018]])/Table3[[#This Row],[2018]]</f>
        <v>#DIV/0!</v>
      </c>
    </row>
    <row r="47" spans="1:11" x14ac:dyDescent="0.25">
      <c r="A47" s="8">
        <v>46</v>
      </c>
      <c r="B47" s="8" t="s">
        <v>80</v>
      </c>
      <c r="C47" s="8" t="s">
        <v>130</v>
      </c>
      <c r="D47" s="8" t="s">
        <v>134</v>
      </c>
      <c r="E47" s="8" t="s">
        <v>134</v>
      </c>
      <c r="F47" s="8" t="s">
        <v>134</v>
      </c>
      <c r="G47" s="8">
        <v>1</v>
      </c>
      <c r="H47" s="8" t="s">
        <v>134</v>
      </c>
      <c r="I47" s="8">
        <f>SUM(Table3[[#This Row],[2018]:[2022]])</f>
        <v>1</v>
      </c>
      <c r="J47" s="9">
        <f>AVERAGE(Table3[[#This Row],[2018]:[2022]])</f>
        <v>1</v>
      </c>
      <c r="K47" s="5" t="e">
        <f>(Table3[[#This Row],[2022]]-Table3[[#This Row],[2018]])/Table3[[#This Row],[2018]]</f>
        <v>#DIV/0!</v>
      </c>
    </row>
    <row r="48" spans="1:11" x14ac:dyDescent="0.25">
      <c r="J48" s="2"/>
    </row>
    <row r="49" spans="10:10" x14ac:dyDescent="0.25">
      <c r="J49" s="2"/>
    </row>
    <row r="50" spans="10:10" x14ac:dyDescent="0.25">
      <c r="J50" s="2"/>
    </row>
    <row r="51" spans="10:10" x14ac:dyDescent="0.25">
      <c r="J51" s="2"/>
    </row>
    <row r="52" spans="10:10" x14ac:dyDescent="0.25">
      <c r="J52" s="2"/>
    </row>
    <row r="53" spans="10:10" x14ac:dyDescent="0.25">
      <c r="J53" s="2"/>
    </row>
    <row r="54" spans="10:10" x14ac:dyDescent="0.25">
      <c r="J54" s="2"/>
    </row>
    <row r="55" spans="10:10" x14ac:dyDescent="0.25">
      <c r="J55" s="2"/>
    </row>
    <row r="56" spans="10:10" x14ac:dyDescent="0.25">
      <c r="J56" s="2"/>
    </row>
    <row r="57" spans="10:10" x14ac:dyDescent="0.25">
      <c r="J57" s="2"/>
    </row>
    <row r="58" spans="10:10" x14ac:dyDescent="0.25">
      <c r="J58" s="2"/>
    </row>
    <row r="59" spans="10:10" x14ac:dyDescent="0.25">
      <c r="J59" s="2"/>
    </row>
    <row r="60" spans="10:10" x14ac:dyDescent="0.25">
      <c r="J60" s="2"/>
    </row>
    <row r="61" spans="10:10" x14ac:dyDescent="0.25">
      <c r="J61" s="2"/>
    </row>
    <row r="62" spans="10:10" x14ac:dyDescent="0.25">
      <c r="J62" s="2"/>
    </row>
    <row r="63" spans="10:10" x14ac:dyDescent="0.25">
      <c r="J63" s="2"/>
    </row>
    <row r="64" spans="10:10" x14ac:dyDescent="0.25">
      <c r="J64" s="2"/>
    </row>
    <row r="65" spans="10:10" x14ac:dyDescent="0.25">
      <c r="J65" s="2"/>
    </row>
    <row r="66" spans="10:10" x14ac:dyDescent="0.25">
      <c r="J66" s="2"/>
    </row>
    <row r="67" spans="10:10" x14ac:dyDescent="0.25">
      <c r="J67" s="2"/>
    </row>
    <row r="68" spans="10:10" x14ac:dyDescent="0.25">
      <c r="J68" s="2"/>
    </row>
    <row r="69" spans="10:10" x14ac:dyDescent="0.25">
      <c r="J69" s="2"/>
    </row>
    <row r="70" spans="10:10" x14ac:dyDescent="0.25">
      <c r="J70" s="2"/>
    </row>
    <row r="71" spans="10:10" x14ac:dyDescent="0.25">
      <c r="J71" s="2"/>
    </row>
    <row r="72" spans="10:10" x14ac:dyDescent="0.25">
      <c r="J72" s="2"/>
    </row>
    <row r="73" spans="10:10" x14ac:dyDescent="0.25">
      <c r="J73" s="2"/>
    </row>
    <row r="74" spans="10:10" x14ac:dyDescent="0.25">
      <c r="J74" s="2"/>
    </row>
    <row r="75" spans="10:10" x14ac:dyDescent="0.25">
      <c r="J75" s="2"/>
    </row>
    <row r="76" spans="10:10" x14ac:dyDescent="0.25">
      <c r="J76" s="2"/>
    </row>
    <row r="77" spans="10:10" x14ac:dyDescent="0.25">
      <c r="J77" s="2"/>
    </row>
    <row r="78" spans="10:10" x14ac:dyDescent="0.25">
      <c r="J78" s="2"/>
    </row>
    <row r="79" spans="10:10" x14ac:dyDescent="0.25">
      <c r="J79" s="2"/>
    </row>
    <row r="80" spans="10:10" x14ac:dyDescent="0.25">
      <c r="J80" s="2"/>
    </row>
    <row r="81" spans="10:10" x14ac:dyDescent="0.25">
      <c r="J81" s="2"/>
    </row>
    <row r="82" spans="10:10" x14ac:dyDescent="0.25">
      <c r="J82" s="2"/>
    </row>
    <row r="83" spans="10:10" x14ac:dyDescent="0.25">
      <c r="J83" s="2"/>
    </row>
    <row r="84" spans="10:10" x14ac:dyDescent="0.25">
      <c r="J84" s="2"/>
    </row>
    <row r="85" spans="10:10" x14ac:dyDescent="0.25">
      <c r="J85" s="2"/>
    </row>
    <row r="86" spans="10:10" x14ac:dyDescent="0.25">
      <c r="J86" s="2"/>
    </row>
    <row r="87" spans="10:10" x14ac:dyDescent="0.25">
      <c r="J87" s="2"/>
    </row>
    <row r="88" spans="10:10" x14ac:dyDescent="0.25">
      <c r="J88" s="2"/>
    </row>
    <row r="89" spans="10:10" x14ac:dyDescent="0.25">
      <c r="J89" s="2"/>
    </row>
    <row r="90" spans="10:10" x14ac:dyDescent="0.25">
      <c r="J90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51FE-6576-4FFB-93FF-63437FD36ECA}">
  <dimension ref="A1:B67"/>
  <sheetViews>
    <sheetView workbookViewId="0">
      <selection activeCell="G19" sqref="G19"/>
    </sheetView>
  </sheetViews>
  <sheetFormatPr defaultRowHeight="15.75" x14ac:dyDescent="0.25"/>
  <cols>
    <col min="2" max="2" width="16.625" customWidth="1"/>
  </cols>
  <sheetData>
    <row r="1" spans="1:2" x14ac:dyDescent="0.25">
      <c r="A1" t="s">
        <v>1</v>
      </c>
      <c r="B1" t="s">
        <v>81</v>
      </c>
    </row>
    <row r="2" spans="1:2" x14ac:dyDescent="0.25">
      <c r="A2" t="s">
        <v>77</v>
      </c>
      <c r="B2">
        <v>7941</v>
      </c>
    </row>
    <row r="3" spans="1:2" x14ac:dyDescent="0.25">
      <c r="A3" t="s">
        <v>28</v>
      </c>
      <c r="B3">
        <v>3774</v>
      </c>
    </row>
    <row r="4" spans="1:2" x14ac:dyDescent="0.25">
      <c r="A4" t="s">
        <v>33</v>
      </c>
      <c r="B4">
        <v>2353</v>
      </c>
    </row>
    <row r="5" spans="1:2" x14ac:dyDescent="0.25">
      <c r="A5" t="s">
        <v>40</v>
      </c>
      <c r="B5">
        <v>1793</v>
      </c>
    </row>
    <row r="6" spans="1:2" x14ac:dyDescent="0.25">
      <c r="A6" t="s">
        <v>39</v>
      </c>
      <c r="B6">
        <v>992</v>
      </c>
    </row>
    <row r="7" spans="1:2" x14ac:dyDescent="0.25">
      <c r="A7" t="s">
        <v>69</v>
      </c>
      <c r="B7">
        <v>784</v>
      </c>
    </row>
    <row r="8" spans="1:2" x14ac:dyDescent="0.25">
      <c r="A8" t="s">
        <v>26</v>
      </c>
      <c r="B8">
        <v>712</v>
      </c>
    </row>
    <row r="9" spans="1:2" x14ac:dyDescent="0.25">
      <c r="A9" t="s">
        <v>59</v>
      </c>
      <c r="B9">
        <v>686</v>
      </c>
    </row>
    <row r="10" spans="1:2" x14ac:dyDescent="0.25">
      <c r="A10" t="s">
        <v>51</v>
      </c>
      <c r="B10">
        <v>666</v>
      </c>
    </row>
    <row r="11" spans="1:2" x14ac:dyDescent="0.25">
      <c r="A11" t="s">
        <v>21</v>
      </c>
      <c r="B11">
        <v>636</v>
      </c>
    </row>
    <row r="12" spans="1:2" x14ac:dyDescent="0.25">
      <c r="A12" t="s">
        <v>48</v>
      </c>
      <c r="B12">
        <v>467</v>
      </c>
    </row>
    <row r="13" spans="1:2" x14ac:dyDescent="0.25">
      <c r="A13" t="s">
        <v>50</v>
      </c>
      <c r="B13">
        <v>438</v>
      </c>
    </row>
    <row r="14" spans="1:2" x14ac:dyDescent="0.25">
      <c r="A14" t="s">
        <v>22</v>
      </c>
      <c r="B14">
        <v>423</v>
      </c>
    </row>
    <row r="15" spans="1:2" x14ac:dyDescent="0.25">
      <c r="A15" t="s">
        <v>25</v>
      </c>
      <c r="B15">
        <v>386</v>
      </c>
    </row>
    <row r="16" spans="1:2" x14ac:dyDescent="0.25">
      <c r="A16" t="s">
        <v>52</v>
      </c>
      <c r="B16">
        <v>337</v>
      </c>
    </row>
    <row r="17" spans="1:2" x14ac:dyDescent="0.25">
      <c r="A17" t="s">
        <v>38</v>
      </c>
      <c r="B17">
        <v>320</v>
      </c>
    </row>
    <row r="18" spans="1:2" x14ac:dyDescent="0.25">
      <c r="A18" t="s">
        <v>34</v>
      </c>
      <c r="B18">
        <v>286</v>
      </c>
    </row>
    <row r="19" spans="1:2" x14ac:dyDescent="0.25">
      <c r="A19" t="s">
        <v>37</v>
      </c>
      <c r="B19">
        <v>247</v>
      </c>
    </row>
    <row r="20" spans="1:2" x14ac:dyDescent="0.25">
      <c r="A20" t="s">
        <v>47</v>
      </c>
      <c r="B20">
        <v>201</v>
      </c>
    </row>
    <row r="21" spans="1:2" x14ac:dyDescent="0.25">
      <c r="A21" t="s">
        <v>55</v>
      </c>
      <c r="B21">
        <v>152</v>
      </c>
    </row>
    <row r="22" spans="1:2" x14ac:dyDescent="0.25">
      <c r="A22" t="s">
        <v>20</v>
      </c>
      <c r="B22">
        <v>145</v>
      </c>
    </row>
    <row r="23" spans="1:2" x14ac:dyDescent="0.25">
      <c r="A23" t="s">
        <v>24</v>
      </c>
      <c r="B23">
        <v>110</v>
      </c>
    </row>
    <row r="24" spans="1:2" x14ac:dyDescent="0.25">
      <c r="A24" t="s">
        <v>68</v>
      </c>
      <c r="B24">
        <v>102</v>
      </c>
    </row>
    <row r="25" spans="1:2" x14ac:dyDescent="0.25">
      <c r="A25" t="s">
        <v>61</v>
      </c>
      <c r="B25">
        <v>71</v>
      </c>
    </row>
    <row r="26" spans="1:2" x14ac:dyDescent="0.25">
      <c r="A26" t="s">
        <v>46</v>
      </c>
      <c r="B26">
        <v>69</v>
      </c>
    </row>
    <row r="27" spans="1:2" x14ac:dyDescent="0.25">
      <c r="A27" t="s">
        <v>60</v>
      </c>
      <c r="B27">
        <v>69</v>
      </c>
    </row>
    <row r="28" spans="1:2" x14ac:dyDescent="0.25">
      <c r="A28" t="s">
        <v>70</v>
      </c>
      <c r="B28">
        <v>63</v>
      </c>
    </row>
    <row r="29" spans="1:2" x14ac:dyDescent="0.25">
      <c r="A29" t="s">
        <v>75</v>
      </c>
      <c r="B29">
        <v>45</v>
      </c>
    </row>
    <row r="30" spans="1:2" x14ac:dyDescent="0.25">
      <c r="A30" t="s">
        <v>27</v>
      </c>
      <c r="B30">
        <v>39</v>
      </c>
    </row>
    <row r="31" spans="1:2" x14ac:dyDescent="0.25">
      <c r="A31" t="s">
        <v>3</v>
      </c>
      <c r="B31">
        <v>35</v>
      </c>
    </row>
    <row r="32" spans="1:2" x14ac:dyDescent="0.25">
      <c r="A32" t="s">
        <v>32</v>
      </c>
      <c r="B32">
        <v>29</v>
      </c>
    </row>
    <row r="33" spans="1:2" x14ac:dyDescent="0.25">
      <c r="A33" t="s">
        <v>65</v>
      </c>
      <c r="B33">
        <v>24</v>
      </c>
    </row>
    <row r="34" spans="1:2" x14ac:dyDescent="0.25">
      <c r="A34" t="s">
        <v>64</v>
      </c>
      <c r="B34">
        <v>21</v>
      </c>
    </row>
    <row r="35" spans="1:2" x14ac:dyDescent="0.25">
      <c r="A35" t="s">
        <v>73</v>
      </c>
      <c r="B35">
        <v>20</v>
      </c>
    </row>
    <row r="36" spans="1:2" x14ac:dyDescent="0.25">
      <c r="A36" t="s">
        <v>31</v>
      </c>
      <c r="B36">
        <v>18</v>
      </c>
    </row>
    <row r="37" spans="1:2" x14ac:dyDescent="0.25">
      <c r="A37" t="s">
        <v>58</v>
      </c>
      <c r="B37">
        <v>16</v>
      </c>
    </row>
    <row r="38" spans="1:2" x14ac:dyDescent="0.25">
      <c r="A38" t="s">
        <v>44</v>
      </c>
      <c r="B38">
        <v>15</v>
      </c>
    </row>
    <row r="39" spans="1:2" x14ac:dyDescent="0.25">
      <c r="A39" t="s">
        <v>74</v>
      </c>
      <c r="B39">
        <v>15</v>
      </c>
    </row>
    <row r="40" spans="1:2" x14ac:dyDescent="0.25">
      <c r="A40" t="s">
        <v>72</v>
      </c>
      <c r="B40">
        <v>12</v>
      </c>
    </row>
    <row r="41" spans="1:2" x14ac:dyDescent="0.25">
      <c r="A41" t="s">
        <v>53</v>
      </c>
      <c r="B41">
        <v>10</v>
      </c>
    </row>
    <row r="42" spans="1:2" x14ac:dyDescent="0.25">
      <c r="A42" t="s">
        <v>23</v>
      </c>
      <c r="B42">
        <v>9</v>
      </c>
    </row>
    <row r="43" spans="1:2" x14ac:dyDescent="0.25">
      <c r="A43" t="s">
        <v>41</v>
      </c>
      <c r="B43">
        <v>8</v>
      </c>
    </row>
    <row r="44" spans="1:2" x14ac:dyDescent="0.25">
      <c r="A44" t="s">
        <v>19</v>
      </c>
      <c r="B44">
        <v>5</v>
      </c>
    </row>
    <row r="45" spans="1:2" x14ac:dyDescent="0.25">
      <c r="A45" t="s">
        <v>29</v>
      </c>
      <c r="B45">
        <v>5</v>
      </c>
    </row>
    <row r="46" spans="1:2" x14ac:dyDescent="0.25">
      <c r="A46" t="s">
        <v>42</v>
      </c>
      <c r="B46">
        <v>4</v>
      </c>
    </row>
    <row r="47" spans="1:2" x14ac:dyDescent="0.25">
      <c r="A47" t="s">
        <v>45</v>
      </c>
      <c r="B47">
        <v>4</v>
      </c>
    </row>
    <row r="48" spans="1:2" x14ac:dyDescent="0.25">
      <c r="A48" t="s">
        <v>62</v>
      </c>
      <c r="B48">
        <v>4</v>
      </c>
    </row>
    <row r="49" spans="1:2" x14ac:dyDescent="0.25">
      <c r="A49" t="s">
        <v>78</v>
      </c>
      <c r="B49">
        <v>4</v>
      </c>
    </row>
    <row r="50" spans="1:2" x14ac:dyDescent="0.25">
      <c r="A50" t="s">
        <v>136</v>
      </c>
      <c r="B50">
        <v>3</v>
      </c>
    </row>
    <row r="51" spans="1:2" x14ac:dyDescent="0.25">
      <c r="A51" t="s">
        <v>63</v>
      </c>
      <c r="B51">
        <v>3</v>
      </c>
    </row>
    <row r="52" spans="1:2" x14ac:dyDescent="0.25">
      <c r="A52" t="s">
        <v>76</v>
      </c>
      <c r="B52">
        <v>3</v>
      </c>
    </row>
    <row r="53" spans="1:2" x14ac:dyDescent="0.25">
      <c r="A53" t="s">
        <v>18</v>
      </c>
      <c r="B53">
        <v>2</v>
      </c>
    </row>
    <row r="54" spans="1:2" x14ac:dyDescent="0.25">
      <c r="A54" t="s">
        <v>43</v>
      </c>
      <c r="B54">
        <v>2</v>
      </c>
    </row>
    <row r="55" spans="1:2" x14ac:dyDescent="0.25">
      <c r="A55" t="s">
        <v>56</v>
      </c>
      <c r="B55">
        <v>2</v>
      </c>
    </row>
    <row r="56" spans="1:2" x14ac:dyDescent="0.25">
      <c r="A56" t="s">
        <v>137</v>
      </c>
      <c r="B56">
        <v>2</v>
      </c>
    </row>
    <row r="57" spans="1:2" x14ac:dyDescent="0.25">
      <c r="A57" t="s">
        <v>67</v>
      </c>
      <c r="B57">
        <v>2</v>
      </c>
    </row>
    <row r="58" spans="1:2" x14ac:dyDescent="0.25">
      <c r="A58" t="s">
        <v>71</v>
      </c>
      <c r="B58">
        <v>2</v>
      </c>
    </row>
    <row r="59" spans="1:2" x14ac:dyDescent="0.25">
      <c r="A59" t="s">
        <v>36</v>
      </c>
      <c r="B59">
        <v>1</v>
      </c>
    </row>
    <row r="60" spans="1:2" x14ac:dyDescent="0.25">
      <c r="A60" t="s">
        <v>135</v>
      </c>
      <c r="B60">
        <v>1</v>
      </c>
    </row>
    <row r="61" spans="1:2" x14ac:dyDescent="0.25">
      <c r="A61" t="s">
        <v>49</v>
      </c>
      <c r="B61">
        <v>1</v>
      </c>
    </row>
    <row r="62" spans="1:2" x14ac:dyDescent="0.25">
      <c r="A62" t="s">
        <v>54</v>
      </c>
      <c r="B62">
        <v>1</v>
      </c>
    </row>
    <row r="63" spans="1:2" x14ac:dyDescent="0.25">
      <c r="A63" t="s">
        <v>57</v>
      </c>
      <c r="B63">
        <v>1</v>
      </c>
    </row>
    <row r="64" spans="1:2" x14ac:dyDescent="0.25">
      <c r="A64" t="s">
        <v>138</v>
      </c>
      <c r="B64">
        <v>1</v>
      </c>
    </row>
    <row r="65" spans="1:2" x14ac:dyDescent="0.25">
      <c r="A65" t="s">
        <v>139</v>
      </c>
      <c r="B65">
        <v>1</v>
      </c>
    </row>
    <row r="66" spans="1:2" x14ac:dyDescent="0.25">
      <c r="A66" t="s">
        <v>66</v>
      </c>
      <c r="B66">
        <v>1</v>
      </c>
    </row>
    <row r="67" spans="1:2" x14ac:dyDescent="0.25">
      <c r="A67" t="s">
        <v>79</v>
      </c>
      <c r="B67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E656-CB37-483A-8408-631E926E9860}">
  <dimension ref="A1:B48"/>
  <sheetViews>
    <sheetView workbookViewId="0">
      <selection activeCell="H18" sqref="H18"/>
    </sheetView>
  </sheetViews>
  <sheetFormatPr defaultRowHeight="15.75" x14ac:dyDescent="0.25"/>
  <cols>
    <col min="1" max="1" width="9.625" customWidth="1"/>
    <col min="2" max="2" width="17.5" customWidth="1"/>
  </cols>
  <sheetData>
    <row r="1" spans="1:2" x14ac:dyDescent="0.25">
      <c r="A1" s="4" t="s">
        <v>1</v>
      </c>
      <c r="B1" s="4" t="s">
        <v>82</v>
      </c>
    </row>
    <row r="2" spans="1:2" x14ac:dyDescent="0.25">
      <c r="A2" t="s">
        <v>77</v>
      </c>
      <c r="B2">
        <v>422</v>
      </c>
    </row>
    <row r="3" spans="1:2" x14ac:dyDescent="0.25">
      <c r="A3" t="s">
        <v>40</v>
      </c>
      <c r="B3">
        <v>275</v>
      </c>
    </row>
    <row r="4" spans="1:2" x14ac:dyDescent="0.25">
      <c r="A4" t="s">
        <v>21</v>
      </c>
      <c r="B4">
        <v>250</v>
      </c>
    </row>
    <row r="5" spans="1:2" x14ac:dyDescent="0.25">
      <c r="A5" t="s">
        <v>25</v>
      </c>
      <c r="B5">
        <v>188</v>
      </c>
    </row>
    <row r="6" spans="1:2" x14ac:dyDescent="0.25">
      <c r="A6" t="s">
        <v>28</v>
      </c>
      <c r="B6">
        <v>164</v>
      </c>
    </row>
    <row r="7" spans="1:2" x14ac:dyDescent="0.25">
      <c r="A7" t="s">
        <v>24</v>
      </c>
      <c r="B7">
        <v>114</v>
      </c>
    </row>
    <row r="8" spans="1:2" x14ac:dyDescent="0.25">
      <c r="A8" t="s">
        <v>48</v>
      </c>
      <c r="B8">
        <v>100</v>
      </c>
    </row>
    <row r="9" spans="1:2" x14ac:dyDescent="0.25">
      <c r="A9" t="s">
        <v>33</v>
      </c>
      <c r="B9">
        <v>90</v>
      </c>
    </row>
    <row r="10" spans="1:2" x14ac:dyDescent="0.25">
      <c r="A10" t="s">
        <v>51</v>
      </c>
      <c r="B10">
        <v>87</v>
      </c>
    </row>
    <row r="11" spans="1:2" x14ac:dyDescent="0.25">
      <c r="A11" t="s">
        <v>3</v>
      </c>
      <c r="B11">
        <v>73</v>
      </c>
    </row>
    <row r="12" spans="1:2" x14ac:dyDescent="0.25">
      <c r="A12" t="s">
        <v>52</v>
      </c>
      <c r="B12">
        <v>59</v>
      </c>
    </row>
    <row r="13" spans="1:2" x14ac:dyDescent="0.25">
      <c r="A13" t="s">
        <v>27</v>
      </c>
      <c r="B13">
        <v>55</v>
      </c>
    </row>
    <row r="14" spans="1:2" x14ac:dyDescent="0.25">
      <c r="A14" t="s">
        <v>59</v>
      </c>
      <c r="B14">
        <v>43</v>
      </c>
    </row>
    <row r="15" spans="1:2" x14ac:dyDescent="0.25">
      <c r="A15" t="s">
        <v>42</v>
      </c>
      <c r="B15">
        <v>42</v>
      </c>
    </row>
    <row r="16" spans="1:2" x14ac:dyDescent="0.25">
      <c r="A16" t="s">
        <v>47</v>
      </c>
      <c r="B16">
        <v>34</v>
      </c>
    </row>
    <row r="17" spans="1:2" x14ac:dyDescent="0.25">
      <c r="A17" t="s">
        <v>88</v>
      </c>
      <c r="B17">
        <v>29</v>
      </c>
    </row>
    <row r="18" spans="1:2" x14ac:dyDescent="0.25">
      <c r="A18" t="s">
        <v>61</v>
      </c>
      <c r="B18">
        <v>28</v>
      </c>
    </row>
    <row r="19" spans="1:2" x14ac:dyDescent="0.25">
      <c r="A19" t="s">
        <v>70</v>
      </c>
      <c r="B19">
        <v>28</v>
      </c>
    </row>
    <row r="20" spans="1:2" x14ac:dyDescent="0.25">
      <c r="A20" t="s">
        <v>62</v>
      </c>
      <c r="B20">
        <v>22</v>
      </c>
    </row>
    <row r="21" spans="1:2" x14ac:dyDescent="0.25">
      <c r="A21" t="s">
        <v>68</v>
      </c>
      <c r="B21">
        <v>19</v>
      </c>
    </row>
    <row r="22" spans="1:2" x14ac:dyDescent="0.25">
      <c r="A22" t="s">
        <v>19</v>
      </c>
      <c r="B22">
        <v>15</v>
      </c>
    </row>
    <row r="23" spans="1:2" x14ac:dyDescent="0.25">
      <c r="A23" t="s">
        <v>39</v>
      </c>
      <c r="B23">
        <v>13</v>
      </c>
    </row>
    <row r="24" spans="1:2" x14ac:dyDescent="0.25">
      <c r="A24" t="s">
        <v>63</v>
      </c>
      <c r="B24">
        <v>13</v>
      </c>
    </row>
    <row r="25" spans="1:2" x14ac:dyDescent="0.25">
      <c r="A25" t="s">
        <v>75</v>
      </c>
      <c r="B25">
        <v>13</v>
      </c>
    </row>
    <row r="26" spans="1:2" x14ac:dyDescent="0.25">
      <c r="A26" t="s">
        <v>29</v>
      </c>
      <c r="B26">
        <v>11</v>
      </c>
    </row>
    <row r="27" spans="1:2" x14ac:dyDescent="0.25">
      <c r="A27" t="s">
        <v>50</v>
      </c>
      <c r="B27">
        <v>9</v>
      </c>
    </row>
    <row r="28" spans="1:2" x14ac:dyDescent="0.25">
      <c r="A28" t="s">
        <v>26</v>
      </c>
      <c r="B28">
        <v>6</v>
      </c>
    </row>
    <row r="29" spans="1:2" x14ac:dyDescent="0.25">
      <c r="A29" t="s">
        <v>45</v>
      </c>
      <c r="B29">
        <v>6</v>
      </c>
    </row>
    <row r="30" spans="1:2" x14ac:dyDescent="0.25">
      <c r="A30" t="s">
        <v>140</v>
      </c>
      <c r="B30">
        <v>6</v>
      </c>
    </row>
    <row r="31" spans="1:2" x14ac:dyDescent="0.25">
      <c r="A31" t="s">
        <v>34</v>
      </c>
      <c r="B31">
        <v>5</v>
      </c>
    </row>
    <row r="32" spans="1:2" x14ac:dyDescent="0.25">
      <c r="A32" t="s">
        <v>38</v>
      </c>
      <c r="B32">
        <v>5</v>
      </c>
    </row>
    <row r="33" spans="1:2" x14ac:dyDescent="0.25">
      <c r="A33" t="s">
        <v>35</v>
      </c>
      <c r="B33">
        <v>4</v>
      </c>
    </row>
    <row r="34" spans="1:2" x14ac:dyDescent="0.25">
      <c r="A34" t="s">
        <v>37</v>
      </c>
      <c r="B34">
        <v>4</v>
      </c>
    </row>
    <row r="35" spans="1:2" x14ac:dyDescent="0.25">
      <c r="A35" t="s">
        <v>30</v>
      </c>
      <c r="B35">
        <v>3</v>
      </c>
    </row>
    <row r="36" spans="1:2" x14ac:dyDescent="0.25">
      <c r="A36" t="s">
        <v>69</v>
      </c>
      <c r="B36">
        <v>3</v>
      </c>
    </row>
    <row r="37" spans="1:2" x14ac:dyDescent="0.25">
      <c r="A37" t="s">
        <v>79</v>
      </c>
      <c r="B37">
        <v>3</v>
      </c>
    </row>
    <row r="38" spans="1:2" x14ac:dyDescent="0.25">
      <c r="A38" t="s">
        <v>20</v>
      </c>
      <c r="B38">
        <v>2</v>
      </c>
    </row>
    <row r="39" spans="1:2" x14ac:dyDescent="0.25">
      <c r="A39" t="s">
        <v>22</v>
      </c>
      <c r="B39">
        <v>2</v>
      </c>
    </row>
    <row r="40" spans="1:2" x14ac:dyDescent="0.25">
      <c r="A40" t="s">
        <v>84</v>
      </c>
      <c r="B40">
        <v>2</v>
      </c>
    </row>
    <row r="41" spans="1:2" x14ac:dyDescent="0.25">
      <c r="A41" t="s">
        <v>87</v>
      </c>
      <c r="B41">
        <v>2</v>
      </c>
    </row>
    <row r="42" spans="1:2" x14ac:dyDescent="0.25">
      <c r="A42" t="s">
        <v>83</v>
      </c>
      <c r="B42">
        <v>1</v>
      </c>
    </row>
    <row r="43" spans="1:2" x14ac:dyDescent="0.25">
      <c r="A43" t="s">
        <v>85</v>
      </c>
      <c r="B43">
        <v>1</v>
      </c>
    </row>
    <row r="44" spans="1:2" x14ac:dyDescent="0.25">
      <c r="A44" t="s">
        <v>57</v>
      </c>
      <c r="B44">
        <v>1</v>
      </c>
    </row>
    <row r="45" spans="1:2" x14ac:dyDescent="0.25">
      <c r="A45" t="s">
        <v>58</v>
      </c>
      <c r="B45">
        <v>1</v>
      </c>
    </row>
    <row r="46" spans="1:2" x14ac:dyDescent="0.25">
      <c r="A46" t="s">
        <v>86</v>
      </c>
      <c r="B46">
        <v>1</v>
      </c>
    </row>
    <row r="47" spans="1:2" x14ac:dyDescent="0.25">
      <c r="A47" t="s">
        <v>64</v>
      </c>
      <c r="B47">
        <v>1</v>
      </c>
    </row>
    <row r="48" spans="1:2" x14ac:dyDescent="0.25">
      <c r="A48" t="s">
        <v>76</v>
      </c>
      <c r="B48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 Overview</vt:lpstr>
      <vt:lpstr>Filings over Time</vt:lpstr>
      <vt:lpstr>Countries Sending to ZA</vt:lpstr>
      <vt:lpstr>Countries Receiving from 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Oliveira</dc:creator>
  <cp:lastModifiedBy>Rodrigo Oliveira</cp:lastModifiedBy>
  <dcterms:created xsi:type="dcterms:W3CDTF">2024-03-22T16:04:57Z</dcterms:created>
  <dcterms:modified xsi:type="dcterms:W3CDTF">2024-05-15T14:42:06Z</dcterms:modified>
</cp:coreProperties>
</file>